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acts" sheetId="1" r:id="rId4"/>
  </sheets>
</workbook>
</file>

<file path=xl/sharedStrings.xml><?xml version="1.0" encoding="utf-8"?>
<sst xmlns="http://schemas.openxmlformats.org/spreadsheetml/2006/main" uniqueCount="61">
  <si>
    <t>SYSTEM X-BLOCK saves normally &gt; 60%</t>
  </si>
  <si>
    <t>TARİH</t>
  </si>
  <si>
    <t>TESİS</t>
  </si>
  <si>
    <t>Calculations of savings with System X-BLOCK</t>
  </si>
  <si>
    <t>Silindir Bilgileri</t>
  </si>
  <si>
    <t>Tüp Bilgileri</t>
  </si>
  <si>
    <t>Theoretical</t>
  </si>
  <si>
    <t>Production time</t>
  </si>
  <si>
    <t>Cost savings</t>
  </si>
  <si>
    <t>air usage</t>
  </si>
  <si>
    <t>Running cost Standard</t>
  </si>
  <si>
    <t>Sıra</t>
  </si>
  <si>
    <t>Açıklama</t>
  </si>
  <si>
    <t>Silindir Adedi</t>
  </si>
  <si>
    <t>Silindir Çapı</t>
  </si>
  <si>
    <t>Strok mm</t>
  </si>
  <si>
    <t>Piston rod dia mm</t>
  </si>
  <si>
    <t>Cylinder thread</t>
  </si>
  <si>
    <t>Basınç  Bar</t>
  </si>
  <si>
    <t>Hız  (vuruş/dakika)</t>
  </si>
  <si>
    <t>Çap mm</t>
  </si>
  <si>
    <t>Uzunluk mm</t>
  </si>
  <si>
    <t>Running cost with X-BLOCK</t>
  </si>
  <si>
    <t>(3)</t>
  </si>
  <si>
    <t>(1)</t>
  </si>
  <si>
    <t>(2)</t>
  </si>
  <si>
    <t>( 4 )</t>
  </si>
  <si>
    <t>( 5 )</t>
  </si>
  <si>
    <t>( 6 )</t>
  </si>
  <si>
    <t>( 7 )</t>
  </si>
  <si>
    <t xml:space="preserve">Savings </t>
  </si>
  <si>
    <t>1. Hat</t>
  </si>
  <si>
    <t>Production hour/shift</t>
  </si>
  <si>
    <t>Diverse formula</t>
  </si>
  <si>
    <t>Shift / day</t>
  </si>
  <si>
    <t>Calculated air consumption</t>
  </si>
  <si>
    <r>
      <rPr>
        <sz val="11"/>
        <color indexed="8"/>
        <rFont val="Arial"/>
      </rPr>
      <t>M</t>
    </r>
    <r>
      <rPr>
        <vertAlign val="superscript"/>
        <sz val="11"/>
        <color indexed="8"/>
        <rFont val="Arial"/>
      </rPr>
      <t>3</t>
    </r>
    <r>
      <rPr>
        <sz val="11"/>
        <color indexed="8"/>
        <rFont val="Arial"/>
      </rPr>
      <t>/year</t>
    </r>
  </si>
  <si>
    <t>Calculated air consumption nl/sec</t>
  </si>
  <si>
    <t>nl/sec</t>
  </si>
  <si>
    <t>Days / week</t>
  </si>
  <si>
    <t>Compressor need formula (1kW - 2 liter/sec)</t>
  </si>
  <si>
    <t>kWh</t>
  </si>
  <si>
    <t>Production cost at compressor</t>
  </si>
  <si>
    <t>Skr/€/$/£</t>
  </si>
  <si>
    <t>Weeks / year</t>
  </si>
  <si>
    <t>Compressor size</t>
  </si>
  <si>
    <t>Working hour/year</t>
  </si>
  <si>
    <t>Liter/år</t>
  </si>
  <si>
    <t>Liter/timme</t>
  </si>
  <si>
    <t>Standard</t>
  </si>
  <si>
    <t>kW</t>
  </si>
  <si>
    <t>Polytrop exponent</t>
  </si>
  <si>
    <t>X-BLOCK</t>
  </si>
  <si>
    <t>Savings kW</t>
  </si>
  <si>
    <t>Factor 0,8 - 1,3</t>
  </si>
  <si>
    <r>
      <rPr>
        <b val="1"/>
        <sz val="14"/>
        <color indexed="8"/>
        <rFont val="Arial"/>
      </rPr>
      <t xml:space="preserve">BCAS UK says cost </t>
    </r>
    <r>
      <rPr>
        <b val="1"/>
        <sz val="14"/>
        <color indexed="18"/>
        <rFont val="Arial"/>
      </rPr>
      <t>£0,01 - £0,03</t>
    </r>
    <r>
      <rPr>
        <b val="1"/>
        <sz val="14"/>
        <color indexed="8"/>
        <rFont val="Arial"/>
      </rPr>
      <t xml:space="preserve"> / per produced M</t>
    </r>
    <r>
      <rPr>
        <b val="1"/>
        <vertAlign val="superscript"/>
        <sz val="14"/>
        <color indexed="8"/>
        <rFont val="Arial"/>
      </rPr>
      <t>3</t>
    </r>
  </si>
  <si>
    <t>Proposed X-BLOCK dimension</t>
  </si>
  <si>
    <t>X-BLOCK 1/2"</t>
  </si>
  <si>
    <t>Normal savings with SYSTEM X-BLOCK</t>
  </si>
  <si>
    <t>EstImated air consumption  Nl/min - Nl/sec</t>
  </si>
  <si>
    <t>EstImated total air consumption Nm3 / year</t>
  </si>
</sst>
</file>

<file path=xl/styles.xml><?xml version="1.0" encoding="utf-8"?>
<styleSheet xmlns="http://schemas.openxmlformats.org/spreadsheetml/2006/main">
  <numFmts count="1">
    <numFmt numFmtId="0" formatCode="General"/>
  </numFmts>
  <fonts count="25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36"/>
      <color indexed="8"/>
      <name val="Arial"/>
    </font>
    <font>
      <b val="1"/>
      <sz val="14"/>
      <color indexed="8"/>
      <name val="Arial"/>
    </font>
    <font>
      <b val="1"/>
      <sz val="14"/>
      <color indexed="12"/>
      <name val="Arial"/>
    </font>
    <font>
      <b val="1"/>
      <sz val="18"/>
      <color indexed="8"/>
      <name val="Arial"/>
    </font>
    <font>
      <b val="1"/>
      <sz val="22"/>
      <color indexed="13"/>
      <name val="Arial"/>
    </font>
    <font>
      <b val="1"/>
      <sz val="12"/>
      <color indexed="8"/>
      <name val="Arial"/>
    </font>
    <font>
      <b val="1"/>
      <sz val="11"/>
      <color indexed="8"/>
      <name val="Arial"/>
    </font>
    <font>
      <sz val="11"/>
      <color indexed="8"/>
      <name val="Arial"/>
    </font>
    <font>
      <b val="1"/>
      <sz val="10"/>
      <color indexed="8"/>
      <name val="Arial"/>
    </font>
    <font>
      <vertAlign val="superscript"/>
      <sz val="11"/>
      <color indexed="8"/>
      <name val="Arial"/>
    </font>
    <font>
      <b val="1"/>
      <sz val="18"/>
      <color indexed="13"/>
      <name val="Arial"/>
    </font>
    <font>
      <b val="1"/>
      <sz val="16"/>
      <color indexed="8"/>
      <name val="Arial"/>
    </font>
    <font>
      <b val="1"/>
      <sz val="14"/>
      <color indexed="18"/>
      <name val="Arial"/>
    </font>
    <font>
      <b val="1"/>
      <vertAlign val="superscript"/>
      <sz val="14"/>
      <color indexed="8"/>
      <name val="Arial"/>
    </font>
    <font>
      <b val="1"/>
      <sz val="20"/>
      <color indexed="8"/>
      <name val="Arial"/>
    </font>
    <font>
      <b val="1"/>
      <sz val="12"/>
      <color indexed="13"/>
      <name val="Arial"/>
    </font>
    <font>
      <sz val="10"/>
      <color indexed="8"/>
      <name val="Arial"/>
    </font>
    <font>
      <b val="1"/>
      <sz val="16"/>
      <color indexed="12"/>
      <name val="Arial"/>
    </font>
    <font>
      <b val="1"/>
      <sz val="18"/>
      <color indexed="12"/>
      <name val="Arial"/>
    </font>
    <font>
      <sz val="18"/>
      <color indexed="8"/>
      <name val="Calibri"/>
    </font>
    <font>
      <b val="1"/>
      <sz val="16"/>
      <color indexed="8"/>
      <name val="Calibri"/>
    </font>
    <font>
      <b val="1"/>
      <sz val="14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2"/>
        <bgColor auto="1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center"/>
    </xf>
    <xf numFmtId="0" fontId="3" fillId="2" borderId="3" applyNumberFormat="0" applyFont="1" applyFill="1" applyBorder="1" applyAlignment="1" applyProtection="0">
      <alignment vertical="center"/>
    </xf>
    <xf numFmtId="49" fontId="3" fillId="2" borderId="2" applyNumberFormat="1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2" borderId="8" applyNumberFormat="1" applyFont="1" applyFill="1" applyBorder="1" applyAlignment="1" applyProtection="0">
      <alignment horizontal="right" vertical="center"/>
    </xf>
    <xf numFmtId="0" fontId="5" fillId="2" borderId="9" applyNumberFormat="0" applyFont="1" applyFill="1" applyBorder="1" applyAlignment="1" applyProtection="0">
      <alignment horizontal="right" vertical="center"/>
    </xf>
    <xf numFmtId="14" fontId="6" fillId="4" borderId="1" applyNumberFormat="1" applyFont="1" applyFill="1" applyBorder="1" applyAlignment="1" applyProtection="0">
      <alignment horizontal="center" vertical="center"/>
    </xf>
    <xf numFmtId="0" fontId="6" fillId="4" borderId="2" applyNumberFormat="0" applyFont="1" applyFill="1" applyBorder="1" applyAlignment="1" applyProtection="0">
      <alignment horizontal="center" vertical="center"/>
    </xf>
    <xf numFmtId="0" fontId="6" fillId="4" borderId="4" applyNumberFormat="0" applyFont="1" applyFill="1" applyBorder="1" applyAlignment="1" applyProtection="0">
      <alignment horizontal="center" vertical="center"/>
    </xf>
    <xf numFmtId="49" fontId="4" fillId="2" borderId="10" applyNumberFormat="1" applyFont="1" applyFill="1" applyBorder="1" applyAlignment="1" applyProtection="0">
      <alignment horizontal="right" vertical="center"/>
    </xf>
    <xf numFmtId="0" fontId="6" fillId="4" borderId="1" applyNumberFormat="0" applyFont="1" applyFill="1" applyBorder="1" applyAlignment="1" applyProtection="0">
      <alignment horizontal="center" vertical="center"/>
    </xf>
    <xf numFmtId="0" fontId="4" fillId="2" borderId="10" applyNumberFormat="0" applyFont="1" applyFill="1" applyBorder="1" applyAlignment="1" applyProtection="0">
      <alignment horizontal="right" vertical="center"/>
    </xf>
    <xf numFmtId="0" fontId="0" fillId="2" borderId="8" applyNumberFormat="0" applyFont="1" applyFill="1" applyBorder="1" applyAlignment="1" applyProtection="0">
      <alignment vertical="bottom"/>
    </xf>
    <xf numFmtId="0" fontId="0" fillId="5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5" fillId="2" borderId="11" applyNumberFormat="0" applyFont="1" applyFill="1" applyBorder="1" applyAlignment="1" applyProtection="0">
      <alignment horizontal="right" vertical="center"/>
    </xf>
    <xf numFmtId="0" fontId="5" fillId="2" borderId="12" applyNumberFormat="0" applyFont="1" applyFill="1" applyBorder="1" applyAlignment="1" applyProtection="0">
      <alignment horizontal="right" vertical="center"/>
    </xf>
    <xf numFmtId="0" fontId="6" fillId="4" borderId="13" applyNumberFormat="0" applyFont="1" applyFill="1" applyBorder="1" applyAlignment="1" applyProtection="0">
      <alignment horizontal="center" vertical="center"/>
    </xf>
    <xf numFmtId="0" fontId="6" fillId="4" borderId="11" applyNumberFormat="0" applyFont="1" applyFill="1" applyBorder="1" applyAlignment="1" applyProtection="0">
      <alignment horizontal="center" vertical="center"/>
    </xf>
    <xf numFmtId="0" fontId="6" fillId="4" borderId="12" applyNumberFormat="0" applyFont="1" applyFill="1" applyBorder="1" applyAlignment="1" applyProtection="0">
      <alignment horizontal="center" vertical="center"/>
    </xf>
    <xf numFmtId="0" fontId="4" fillId="2" borderId="14" applyNumberFormat="0" applyFont="1" applyFill="1" applyBorder="1" applyAlignment="1" applyProtection="0">
      <alignment horizontal="right" vertical="center"/>
    </xf>
    <xf numFmtId="0" fontId="0" fillId="2" borderId="10" applyNumberFormat="0" applyFont="1" applyFill="1" applyBorder="1" applyAlignment="1" applyProtection="0">
      <alignment vertical="bottom"/>
    </xf>
    <xf numFmtId="49" fontId="7" fillId="6" borderId="15" applyNumberFormat="1" applyFont="1" applyFill="1" applyBorder="1" applyAlignment="1" applyProtection="0">
      <alignment horizontal="center" vertical="center"/>
    </xf>
    <xf numFmtId="0" fontId="7" fillId="6" borderId="3" applyNumberFormat="0" applyFont="1" applyFill="1" applyBorder="1" applyAlignment="1" applyProtection="0">
      <alignment horizontal="center" vertical="center"/>
    </xf>
    <xf numFmtId="0" fontId="7" fillId="6" borderId="16" applyNumberFormat="0" applyFont="1" applyFill="1" applyBorder="1" applyAlignment="1" applyProtection="0">
      <alignment horizontal="center" vertical="center"/>
    </xf>
    <xf numFmtId="0" fontId="0" fillId="5" borderId="11" applyNumberFormat="0" applyFont="1" applyFill="1" applyBorder="1" applyAlignment="1" applyProtection="0">
      <alignment vertical="bottom"/>
    </xf>
    <xf numFmtId="49" fontId="8" fillId="7" borderId="1" applyNumberFormat="1" applyFont="1" applyFill="1" applyBorder="1" applyAlignment="1" applyProtection="0">
      <alignment horizontal="center" vertical="center"/>
    </xf>
    <xf numFmtId="0" fontId="8" fillId="7" borderId="2" applyNumberFormat="0" applyFont="1" applyFill="1" applyBorder="1" applyAlignment="1" applyProtection="0">
      <alignment horizontal="center" vertical="center"/>
    </xf>
    <xf numFmtId="0" fontId="8" fillId="7" borderId="4" applyNumberFormat="0" applyFont="1" applyFill="1" applyBorder="1" applyAlignment="1" applyProtection="0">
      <alignment horizontal="center" vertical="center"/>
    </xf>
    <xf numFmtId="49" fontId="9" fillId="7" borderId="17" applyNumberFormat="1" applyFont="1" applyFill="1" applyBorder="1" applyAlignment="1" applyProtection="0">
      <alignment horizontal="center" vertical="center"/>
    </xf>
    <xf numFmtId="0" fontId="0" fillId="2" borderId="17" applyNumberFormat="0" applyFont="1" applyFill="1" applyBorder="1" applyAlignment="1" applyProtection="0">
      <alignment vertical="bottom"/>
    </xf>
    <xf numFmtId="49" fontId="8" fillId="7" borderId="17" applyNumberFormat="1" applyFont="1" applyFill="1" applyBorder="1" applyAlignment="1" applyProtection="0">
      <alignment horizontal="center" vertical="center"/>
    </xf>
    <xf numFmtId="0" fontId="0" fillId="5" borderId="9" applyNumberFormat="0" applyFont="1" applyFill="1" applyBorder="1" applyAlignment="1" applyProtection="0">
      <alignment vertical="bottom"/>
    </xf>
    <xf numFmtId="49" fontId="9" fillId="3" borderId="18" applyNumberFormat="1" applyFont="1" applyFill="1" applyBorder="1" applyAlignment="1" applyProtection="0">
      <alignment horizontal="center" vertical="center"/>
    </xf>
    <xf numFmtId="0" fontId="9" fillId="3" borderId="19" applyNumberFormat="0" applyFont="1" applyFill="1" applyBorder="1" applyAlignment="1" applyProtection="0">
      <alignment horizontal="center" vertical="center"/>
    </xf>
    <xf numFmtId="0" fontId="9" fillId="3" borderId="20" applyNumberFormat="0" applyFont="1" applyFill="1" applyBorder="1" applyAlignment="1" applyProtection="0">
      <alignment horizontal="center" vertical="center"/>
    </xf>
    <xf numFmtId="0" fontId="8" fillId="7" borderId="13" applyNumberFormat="0" applyFont="1" applyFill="1" applyBorder="1" applyAlignment="1" applyProtection="0">
      <alignment horizontal="center" vertical="center"/>
    </xf>
    <xf numFmtId="0" fontId="8" fillId="7" borderId="11" applyNumberFormat="0" applyFont="1" applyFill="1" applyBorder="1" applyAlignment="1" applyProtection="0">
      <alignment horizontal="center" vertical="center"/>
    </xf>
    <xf numFmtId="0" fontId="8" fillId="7" borderId="12" applyNumberFormat="0" applyFont="1" applyFill="1" applyBorder="1" applyAlignment="1" applyProtection="0">
      <alignment horizontal="center" vertical="center"/>
    </xf>
    <xf numFmtId="49" fontId="9" fillId="7" borderId="14" applyNumberFormat="1" applyFont="1" applyFill="1" applyBorder="1" applyAlignment="1" applyProtection="0">
      <alignment horizontal="center" vertical="bottom"/>
    </xf>
    <xf numFmtId="0" fontId="8" fillId="7" borderId="10" applyNumberFormat="0" applyFont="1" applyFill="1" applyBorder="1" applyAlignment="1" applyProtection="0">
      <alignment horizontal="center" vertical="center"/>
    </xf>
    <xf numFmtId="0" fontId="0" fillId="5" borderId="21" applyNumberFormat="0" applyFont="1" applyFill="1" applyBorder="1" applyAlignment="1" applyProtection="0">
      <alignment vertical="bottom"/>
    </xf>
    <xf numFmtId="49" fontId="10" fillId="3" borderId="22" applyNumberFormat="1" applyFont="1" applyFill="1" applyBorder="1" applyAlignment="1" applyProtection="0">
      <alignment horizontal="right" vertical="center"/>
    </xf>
    <xf numFmtId="0" fontId="10" fillId="3" borderId="22" applyNumberFormat="0" applyFont="1" applyFill="1" applyBorder="1" applyAlignment="1" applyProtection="0">
      <alignment horizontal="right" vertical="center"/>
    </xf>
    <xf numFmtId="3" fontId="0" fillId="3" borderId="22" applyNumberFormat="1" applyFont="1" applyFill="1" applyBorder="1" applyAlignment="1" applyProtection="0">
      <alignment vertical="bottom"/>
    </xf>
    <xf numFmtId="0" fontId="10" fillId="3" borderId="22" applyNumberFormat="0" applyFont="1" applyFill="1" applyBorder="1" applyAlignment="1" applyProtection="0">
      <alignment horizontal="center"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center"/>
    </xf>
    <xf numFmtId="49" fontId="11" fillId="7" borderId="24" applyNumberFormat="1" applyFont="1" applyFill="1" applyBorder="1" applyAlignment="1" applyProtection="0">
      <alignment horizontal="center" vertical="center"/>
    </xf>
    <xf numFmtId="49" fontId="11" fillId="7" borderId="22" applyNumberFormat="1" applyFont="1" applyFill="1" applyBorder="1" applyAlignment="1" applyProtection="0">
      <alignment horizontal="center" vertical="center"/>
    </xf>
    <xf numFmtId="49" fontId="11" fillId="7" borderId="22" applyNumberFormat="1" applyFont="1" applyFill="1" applyBorder="1" applyAlignment="1" applyProtection="0">
      <alignment horizontal="center" vertical="center" wrapText="1"/>
    </xf>
    <xf numFmtId="0" fontId="11" fillId="7" borderId="22" applyNumberFormat="0" applyFont="1" applyFill="1" applyBorder="1" applyAlignment="1" applyProtection="0">
      <alignment horizontal="center" vertical="center"/>
    </xf>
    <xf numFmtId="0" fontId="0" fillId="2" borderId="23" applyNumberFormat="0" applyFont="1" applyFill="1" applyBorder="1" applyAlignment="1" applyProtection="0">
      <alignment vertical="center"/>
    </xf>
    <xf numFmtId="0" fontId="8" fillId="7" borderId="14" applyNumberFormat="0" applyFont="1" applyFill="1" applyBorder="1" applyAlignment="1" applyProtection="0">
      <alignment horizontal="center" vertical="center"/>
    </xf>
    <xf numFmtId="0" fontId="0" fillId="2" borderId="7" applyNumberFormat="0" applyFont="1" applyFill="1" applyBorder="1" applyAlignment="1" applyProtection="0">
      <alignment vertical="center"/>
    </xf>
    <xf numFmtId="0" fontId="10" fillId="2" borderId="8" applyNumberFormat="0" applyFont="1" applyFill="1" applyBorder="1" applyAlignment="1" applyProtection="0">
      <alignment vertical="bottom"/>
    </xf>
    <xf numFmtId="0" fontId="10" fillId="5" borderId="21" applyNumberFormat="0" applyFont="1" applyFill="1" applyBorder="1" applyAlignment="1" applyProtection="0">
      <alignment vertical="bottom"/>
    </xf>
    <xf numFmtId="49" fontId="10" fillId="3" borderId="25" applyNumberFormat="1" applyFont="1" applyFill="1" applyBorder="1" applyAlignment="1" applyProtection="0">
      <alignment horizontal="right" vertical="bottom"/>
    </xf>
    <xf numFmtId="0" fontId="10" fillId="3" borderId="25" applyNumberFormat="0" applyFont="1" applyFill="1" applyBorder="1" applyAlignment="1" applyProtection="0">
      <alignment horizontal="right" vertical="bottom"/>
    </xf>
    <xf numFmtId="3" fontId="10" fillId="3" borderId="25" applyNumberFormat="1" applyFont="1" applyFill="1" applyBorder="1" applyAlignment="1" applyProtection="0">
      <alignment vertical="bottom"/>
    </xf>
    <xf numFmtId="0" fontId="0" fillId="3" borderId="25" applyNumberFormat="0" applyFont="1" applyFill="1" applyBorder="1" applyAlignment="1" applyProtection="0">
      <alignment vertical="bottom"/>
    </xf>
    <xf numFmtId="0" fontId="10" fillId="2" borderId="23" applyNumberFormat="0" applyFont="1" applyFill="1" applyBorder="1" applyAlignment="1" applyProtection="0">
      <alignment vertical="bottom"/>
    </xf>
    <xf numFmtId="49" fontId="9" fillId="2" borderId="26" applyNumberFormat="1" applyFont="1" applyFill="1" applyBorder="1" applyAlignment="1" applyProtection="0">
      <alignment horizontal="center" vertical="center"/>
    </xf>
    <xf numFmtId="49" fontId="9" fillId="2" borderId="27" applyNumberFormat="1" applyFont="1" applyFill="1" applyBorder="1" applyAlignment="1" applyProtection="0">
      <alignment horizontal="center" vertical="center"/>
    </xf>
    <xf numFmtId="49" fontId="9" fillId="3" borderId="25" applyNumberFormat="1" applyFont="1" applyFill="1" applyBorder="1" applyAlignment="1" applyProtection="0">
      <alignment horizontal="center" vertical="center"/>
    </xf>
    <xf numFmtId="49" fontId="9" fillId="2" borderId="28" applyNumberFormat="1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center"/>
    </xf>
    <xf numFmtId="49" fontId="4" fillId="3" borderId="25" applyNumberFormat="1" applyFont="1" applyFill="1" applyBorder="1" applyAlignment="1" applyProtection="0">
      <alignment horizontal="right" vertical="center"/>
    </xf>
    <xf numFmtId="0" fontId="10" fillId="3" borderId="25" applyNumberFormat="0" applyFont="1" applyFill="1" applyBorder="1" applyAlignment="1" applyProtection="0">
      <alignment horizontal="right" vertical="center"/>
    </xf>
    <xf numFmtId="3" fontId="9" fillId="3" borderId="25" applyNumberFormat="1" applyFont="1" applyFill="1" applyBorder="1" applyAlignment="1" applyProtection="0">
      <alignment vertical="bottom"/>
    </xf>
    <xf numFmtId="0" fontId="0" fillId="3" borderId="29" applyNumberFormat="0" applyFont="1" applyFill="1" applyBorder="1" applyAlignment="1" applyProtection="0">
      <alignment vertical="bottom"/>
    </xf>
    <xf numFmtId="0" fontId="0" fillId="3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9" fillId="7" borderId="25" applyNumberFormat="1" applyFont="1" applyFill="1" applyBorder="1" applyAlignment="1" applyProtection="0">
      <alignment horizontal="center" vertical="center"/>
    </xf>
    <xf numFmtId="49" fontId="8" fillId="4" borderId="25" applyNumberFormat="1" applyFont="1" applyFill="1" applyBorder="1" applyAlignment="1" applyProtection="0">
      <alignment horizontal="center" vertical="center"/>
    </xf>
    <xf numFmtId="0" fontId="8" fillId="4" borderId="25" applyNumberFormat="0" applyFont="1" applyFill="1" applyBorder="1" applyAlignment="1" applyProtection="0">
      <alignment horizontal="center" vertical="center"/>
    </xf>
    <xf numFmtId="0" fontId="8" fillId="7" borderId="25" applyNumberFormat="0" applyFont="1" applyFill="1" applyBorder="1" applyAlignment="1" applyProtection="0">
      <alignment horizontal="center" vertical="center"/>
    </xf>
    <xf numFmtId="49" fontId="0" fillId="7" borderId="32" applyNumberFormat="1" applyFont="1" applyFill="1" applyBorder="1" applyAlignment="1" applyProtection="0">
      <alignment vertical="center"/>
    </xf>
    <xf numFmtId="0" fontId="0" fillId="5" borderId="33" applyNumberFormat="0" applyFont="1" applyFill="1" applyBorder="1" applyAlignment="1" applyProtection="0">
      <alignment vertical="bottom"/>
    </xf>
    <xf numFmtId="0" fontId="9" fillId="2" borderId="26" applyNumberFormat="0" applyFont="1" applyFill="1" applyBorder="1" applyAlignment="1" applyProtection="0">
      <alignment vertical="bottom"/>
    </xf>
    <xf numFmtId="0" fontId="10" fillId="2" borderId="26" applyNumberFormat="0" applyFont="1" applyFill="1" applyBorder="1" applyAlignment="1" applyProtection="0">
      <alignment horizontal="center" vertical="center"/>
    </xf>
    <xf numFmtId="0" fontId="0" fillId="2" borderId="26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center"/>
    </xf>
    <xf numFmtId="0" fontId="8" fillId="8" borderId="25" applyNumberFormat="0" applyFont="1" applyFill="1" applyBorder="1" applyAlignment="1" applyProtection="0">
      <alignment horizontal="center" vertical="center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49" fontId="11" fillId="3" borderId="18" applyNumberFormat="1" applyFont="1" applyFill="1" applyBorder="1" applyAlignment="1" applyProtection="0">
      <alignment horizontal="center" vertical="center"/>
    </xf>
    <xf numFmtId="0" fontId="11" fillId="3" borderId="19" applyNumberFormat="0" applyFont="1" applyFill="1" applyBorder="1" applyAlignment="1" applyProtection="0">
      <alignment horizontal="center" vertical="center"/>
    </xf>
    <xf numFmtId="0" fontId="11" fillId="3" borderId="20" applyNumberFormat="0" applyFont="1" applyFill="1" applyBorder="1" applyAlignment="1" applyProtection="0">
      <alignment horizontal="center" vertical="center"/>
    </xf>
    <xf numFmtId="0" fontId="0" fillId="2" borderId="37" applyNumberFormat="0" applyFont="1" applyFill="1" applyBorder="1" applyAlignment="1" applyProtection="0">
      <alignment vertical="center"/>
    </xf>
    <xf numFmtId="0" fontId="0" fillId="3" borderId="38" applyNumberFormat="0" applyFont="1" applyFill="1" applyBorder="1" applyAlignment="1" applyProtection="0">
      <alignment vertical="bottom"/>
    </xf>
    <xf numFmtId="0" fontId="0" fillId="3" borderId="39" applyNumberFormat="0" applyFont="1" applyFill="1" applyBorder="1" applyAlignment="1" applyProtection="0">
      <alignment vertical="bottom"/>
    </xf>
    <xf numFmtId="0" fontId="0" fillId="3" borderId="40" applyNumberFormat="0" applyFont="1" applyFill="1" applyBorder="1" applyAlignment="1" applyProtection="0">
      <alignment vertical="bottom"/>
    </xf>
    <xf numFmtId="49" fontId="10" fillId="3" borderId="41" applyNumberFormat="1" applyFont="1" applyFill="1" applyBorder="1" applyAlignment="1" applyProtection="0">
      <alignment horizontal="right" vertical="center"/>
    </xf>
    <xf numFmtId="0" fontId="10" fillId="3" borderId="41" applyNumberFormat="0" applyFont="1" applyFill="1" applyBorder="1" applyAlignment="1" applyProtection="0">
      <alignment horizontal="right" vertical="center"/>
    </xf>
    <xf numFmtId="3" fontId="10" fillId="3" borderId="41" applyNumberFormat="1" applyFont="1" applyFill="1" applyBorder="1" applyAlignment="1" applyProtection="0">
      <alignment horizontal="center" vertical="center"/>
    </xf>
    <xf numFmtId="49" fontId="10" fillId="3" borderId="41" applyNumberFormat="1" applyFont="1" applyFill="1" applyBorder="1" applyAlignment="1" applyProtection="0">
      <alignment horizontal="center" vertical="center"/>
    </xf>
    <xf numFmtId="0" fontId="0" fillId="3" borderId="42" applyNumberFormat="0" applyFont="1" applyFill="1" applyBorder="1" applyAlignment="1" applyProtection="0">
      <alignment vertical="bottom"/>
    </xf>
    <xf numFmtId="0" fontId="0" fillId="3" borderId="43" applyNumberFormat="0" applyFont="1" applyFill="1" applyBorder="1" applyAlignment="1" applyProtection="0">
      <alignment vertical="bottom"/>
    </xf>
    <xf numFmtId="0" fontId="0" fillId="3" borderId="44" applyNumberFormat="0" applyFont="1" applyFill="1" applyBorder="1" applyAlignment="1" applyProtection="0">
      <alignment vertical="bottom"/>
    </xf>
    <xf numFmtId="49" fontId="10" fillId="3" borderId="25" applyNumberFormat="1" applyFont="1" applyFill="1" applyBorder="1" applyAlignment="1" applyProtection="0">
      <alignment horizontal="right" vertical="center"/>
    </xf>
    <xf numFmtId="0" fontId="10" fillId="3" borderId="25" applyNumberFormat="0" applyFont="1" applyFill="1" applyBorder="1" applyAlignment="1" applyProtection="0">
      <alignment horizontal="center" vertical="center"/>
    </xf>
    <xf numFmtId="49" fontId="10" fillId="3" borderId="25" applyNumberFormat="1" applyFont="1" applyFill="1" applyBorder="1" applyAlignment="1" applyProtection="0">
      <alignment horizontal="center" vertical="center"/>
    </xf>
    <xf numFmtId="49" fontId="10" fillId="3" borderId="45" applyNumberFormat="1" applyFont="1" applyFill="1" applyBorder="1" applyAlignment="1" applyProtection="0">
      <alignment horizontal="center" vertical="center"/>
    </xf>
    <xf numFmtId="0" fontId="10" fillId="3" borderId="43" applyNumberFormat="0" applyFont="1" applyFill="1" applyBorder="1" applyAlignment="1" applyProtection="0">
      <alignment horizontal="center" vertical="center"/>
    </xf>
    <xf numFmtId="0" fontId="10" fillId="3" borderId="46" applyNumberFormat="0" applyFont="1" applyFill="1" applyBorder="1" applyAlignment="1" applyProtection="0">
      <alignment horizontal="center" vertical="center"/>
    </xf>
    <xf numFmtId="3" fontId="10" fillId="3" borderId="25" applyNumberFormat="1" applyFont="1" applyFill="1" applyBorder="1" applyAlignment="1" applyProtection="0">
      <alignment horizontal="center" vertical="center"/>
    </xf>
    <xf numFmtId="0" fontId="0" fillId="5" borderId="37" applyNumberFormat="0" applyFont="1" applyFill="1" applyBorder="1" applyAlignment="1" applyProtection="0">
      <alignment vertical="bottom"/>
    </xf>
    <xf numFmtId="0" fontId="10" fillId="3" borderId="41" applyNumberFormat="0" applyFont="1" applyFill="1" applyBorder="1" applyAlignment="1" applyProtection="0">
      <alignment horizontal="center" vertical="center"/>
    </xf>
    <xf numFmtId="0" fontId="0" fillId="3" borderId="47" applyNumberFormat="0" applyFont="1" applyFill="1" applyBorder="1" applyAlignment="1" applyProtection="0">
      <alignment vertical="bottom"/>
    </xf>
    <xf numFmtId="0" fontId="0" fillId="3" borderId="48" applyNumberFormat="0" applyFont="1" applyFill="1" applyBorder="1" applyAlignment="1" applyProtection="0">
      <alignment vertical="bottom"/>
    </xf>
    <xf numFmtId="0" fontId="0" fillId="3" borderId="49" applyNumberFormat="0" applyFont="1" applyFill="1" applyBorder="1" applyAlignment="1" applyProtection="0">
      <alignment vertical="bottom"/>
    </xf>
    <xf numFmtId="0" fontId="0" fillId="3" borderId="50" applyNumberFormat="0" applyFont="1" applyFill="1" applyBorder="1" applyAlignment="1" applyProtection="0">
      <alignment vertical="bottom"/>
    </xf>
    <xf numFmtId="3" fontId="0" fillId="3" borderId="6" applyNumberFormat="1" applyFont="1" applyFill="1" applyBorder="1" applyAlignment="1" applyProtection="0">
      <alignment vertical="bottom"/>
    </xf>
    <xf numFmtId="49" fontId="10" fillId="3" borderId="51" applyNumberFormat="1" applyFont="1" applyFill="1" applyBorder="1" applyAlignment="1" applyProtection="0">
      <alignment horizontal="center" vertical="center"/>
    </xf>
    <xf numFmtId="0" fontId="0" fillId="3" borderId="51" applyNumberFormat="0" applyFont="1" applyFill="1" applyBorder="1" applyAlignment="1" applyProtection="0">
      <alignment vertical="bottom"/>
    </xf>
    <xf numFmtId="1" fontId="13" fillId="6" borderId="17" applyNumberFormat="1" applyFont="1" applyFill="1" applyBorder="1" applyAlignment="1" applyProtection="0">
      <alignment horizontal="center" vertical="center"/>
    </xf>
    <xf numFmtId="1" fontId="13" fillId="6" borderId="14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center"/>
    </xf>
    <xf numFmtId="49" fontId="10" fillId="3" borderId="50" applyNumberFormat="1" applyFont="1" applyFill="1" applyBorder="1" applyAlignment="1" applyProtection="0">
      <alignment horizontal="right" vertical="center"/>
    </xf>
    <xf numFmtId="0" fontId="10" fillId="3" borderId="6" applyNumberFormat="0" applyFont="1" applyFill="1" applyBorder="1" applyAlignment="1" applyProtection="0">
      <alignment horizontal="right" vertical="center"/>
    </xf>
    <xf numFmtId="0" fontId="0" fillId="2" borderId="11" applyNumberFormat="0" applyFont="1" applyFill="1" applyBorder="1" applyAlignment="1" applyProtection="0">
      <alignment vertical="center"/>
    </xf>
    <xf numFmtId="0" fontId="10" fillId="3" borderId="50" applyNumberFormat="0" applyFont="1" applyFill="1" applyBorder="1" applyAlignment="1" applyProtection="0">
      <alignment horizontal="center" vertical="bottom"/>
    </xf>
    <xf numFmtId="0" fontId="10" fillId="3" borderId="6" applyNumberFormat="0" applyFont="1" applyFill="1" applyBorder="1" applyAlignment="1" applyProtection="0">
      <alignment horizontal="center" vertical="bottom"/>
    </xf>
    <xf numFmtId="4" fontId="14" fillId="4" borderId="17" applyNumberFormat="1" applyFont="1" applyFill="1" applyBorder="1" applyAlignment="1" applyProtection="0">
      <alignment horizontal="center" vertical="center"/>
    </xf>
    <xf numFmtId="0" fontId="10" fillId="3" borderId="51" applyNumberFormat="0" applyFont="1" applyFill="1" applyBorder="1" applyAlignment="1" applyProtection="0">
      <alignment horizontal="center" vertical="center"/>
    </xf>
    <xf numFmtId="4" fontId="14" fillId="4" borderId="10" applyNumberFormat="1" applyFont="1" applyFill="1" applyBorder="1" applyAlignment="1" applyProtection="0">
      <alignment horizontal="center" vertical="center"/>
    </xf>
    <xf numFmtId="49" fontId="9" fillId="3" borderId="52" applyNumberFormat="1" applyFont="1" applyFill="1" applyBorder="1" applyAlignment="1" applyProtection="0">
      <alignment horizontal="center" vertical="bottom"/>
    </xf>
    <xf numFmtId="0" fontId="9" fillId="3" borderId="53" applyNumberFormat="0" applyFont="1" applyFill="1" applyBorder="1" applyAlignment="1" applyProtection="0">
      <alignment horizontal="center" vertical="bottom"/>
    </xf>
    <xf numFmtId="0" fontId="9" fillId="3" borderId="53" applyNumberFormat="0" applyFont="1" applyFill="1" applyBorder="1" applyAlignment="1" applyProtection="0">
      <alignment vertical="bottom"/>
    </xf>
    <xf numFmtId="49" fontId="9" fillId="3" borderId="54" applyNumberFormat="1" applyFont="1" applyFill="1" applyBorder="1" applyAlignment="1" applyProtection="0">
      <alignment horizontal="center" vertical="center"/>
    </xf>
    <xf numFmtId="0" fontId="0" fillId="2" borderId="33" applyNumberFormat="0" applyFont="1" applyFill="1" applyBorder="1" applyAlignment="1" applyProtection="0">
      <alignment vertical="bottom"/>
    </xf>
    <xf numFmtId="4" fontId="14" fillId="4" borderId="14" applyNumberFormat="1" applyFont="1" applyFill="1" applyBorder="1" applyAlignment="1" applyProtection="0">
      <alignment horizontal="center" vertical="center"/>
    </xf>
    <xf numFmtId="0" fontId="0" fillId="9" borderId="35" applyNumberFormat="0" applyFont="1" applyFill="1" applyBorder="1" applyAlignment="1" applyProtection="0">
      <alignment vertical="bottom"/>
    </xf>
    <xf numFmtId="0" fontId="0" fillId="2" borderId="55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1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8" fillId="7" borderId="15" applyNumberFormat="0" applyFont="1" applyFill="1" applyBorder="1" applyAlignment="1" applyProtection="0">
      <alignment horizontal="center" vertical="bottom"/>
    </xf>
    <xf numFmtId="0" fontId="10" fillId="7" borderId="3" applyNumberFormat="0" applyFont="1" applyFill="1" applyBorder="1" applyAlignment="1" applyProtection="0">
      <alignment horizontal="center" vertical="bottom"/>
    </xf>
    <xf numFmtId="0" fontId="10" fillId="7" borderId="16" applyNumberFormat="0" applyFont="1" applyFill="1" applyBorder="1" applyAlignment="1" applyProtection="0">
      <alignment horizontal="center" vertical="bottom"/>
    </xf>
    <xf numFmtId="49" fontId="4" fillId="7" borderId="1" applyNumberFormat="1" applyFont="1" applyFill="1" applyBorder="1" applyAlignment="1" applyProtection="0">
      <alignment horizontal="left" vertical="center"/>
    </xf>
    <xf numFmtId="0" fontId="4" fillId="7" borderId="2" applyNumberFormat="0" applyFont="1" applyFill="1" applyBorder="1" applyAlignment="1" applyProtection="0">
      <alignment horizontal="left" vertical="center"/>
    </xf>
    <xf numFmtId="0" fontId="4" fillId="7" borderId="4" applyNumberFormat="0" applyFont="1" applyFill="1" applyBorder="1" applyAlignment="1" applyProtection="0">
      <alignment horizontal="left" vertical="center"/>
    </xf>
    <xf numFmtId="4" fontId="4" fillId="4" borderId="17" applyNumberFormat="1" applyFont="1" applyFill="1" applyBorder="1" applyAlignment="1" applyProtection="0">
      <alignment horizontal="center" vertical="center"/>
    </xf>
    <xf numFmtId="0" fontId="14" fillId="3" borderId="56" applyNumberFormat="0" applyFont="1" applyFill="1" applyBorder="1" applyAlignment="1" applyProtection="0">
      <alignment horizontal="center" vertical="center"/>
    </xf>
    <xf numFmtId="0" fontId="14" fillId="3" borderId="39" applyNumberFormat="0" applyFont="1" applyFill="1" applyBorder="1" applyAlignment="1" applyProtection="0">
      <alignment horizontal="center" vertical="center"/>
    </xf>
    <xf numFmtId="0" fontId="14" fillId="3" borderId="57" applyNumberFormat="0" applyFont="1" applyFill="1" applyBorder="1" applyAlignment="1" applyProtection="0">
      <alignment horizontal="center" vertical="center"/>
    </xf>
    <xf numFmtId="0" fontId="4" fillId="7" borderId="7" applyNumberFormat="0" applyFont="1" applyFill="1" applyBorder="1" applyAlignment="1" applyProtection="0">
      <alignment horizontal="left" vertical="center"/>
    </xf>
    <xf numFmtId="0" fontId="4" fillId="7" borderId="8" applyNumberFormat="0" applyFont="1" applyFill="1" applyBorder="1" applyAlignment="1" applyProtection="0">
      <alignment horizontal="left" vertical="center"/>
    </xf>
    <xf numFmtId="0" fontId="4" fillId="7" borderId="9" applyNumberFormat="0" applyFont="1" applyFill="1" applyBorder="1" applyAlignment="1" applyProtection="0">
      <alignment horizontal="left" vertical="center"/>
    </xf>
    <xf numFmtId="4" fontId="4" fillId="4" borderId="10" applyNumberFormat="1" applyFont="1" applyFill="1" applyBorder="1" applyAlignment="1" applyProtection="0">
      <alignment horizontal="center" vertical="center"/>
    </xf>
    <xf numFmtId="0" fontId="14" fillId="3" borderId="5" applyNumberFormat="0" applyFont="1" applyFill="1" applyBorder="1" applyAlignment="1" applyProtection="0">
      <alignment horizontal="center" vertical="center"/>
    </xf>
    <xf numFmtId="0" fontId="14" fillId="3" borderId="6" applyNumberFormat="0" applyFont="1" applyFill="1" applyBorder="1" applyAlignment="1" applyProtection="0">
      <alignment horizontal="center" vertical="center"/>
    </xf>
    <xf numFmtId="0" fontId="14" fillId="3" borderId="58" applyNumberFormat="0" applyFont="1" applyFill="1" applyBorder="1" applyAlignment="1" applyProtection="0">
      <alignment horizontal="center" vertical="center"/>
    </xf>
    <xf numFmtId="0" fontId="4" fillId="7" borderId="13" applyNumberFormat="0" applyFont="1" applyFill="1" applyBorder="1" applyAlignment="1" applyProtection="0">
      <alignment horizontal="left" vertical="center"/>
    </xf>
    <xf numFmtId="0" fontId="4" fillId="7" borderId="11" applyNumberFormat="0" applyFont="1" applyFill="1" applyBorder="1" applyAlignment="1" applyProtection="0">
      <alignment horizontal="left" vertical="center"/>
    </xf>
    <xf numFmtId="0" fontId="4" fillId="7" borderId="12" applyNumberFormat="0" applyFont="1" applyFill="1" applyBorder="1" applyAlignment="1" applyProtection="0">
      <alignment horizontal="left" vertical="center"/>
    </xf>
    <xf numFmtId="4" fontId="4" fillId="4" borderId="14" applyNumberFormat="1" applyFont="1" applyFill="1" applyBorder="1" applyAlignment="1" applyProtection="0">
      <alignment horizontal="center" vertical="center"/>
    </xf>
    <xf numFmtId="0" fontId="14" fillId="3" borderId="59" applyNumberFormat="0" applyFont="1" applyFill="1" applyBorder="1" applyAlignment="1" applyProtection="0">
      <alignment horizontal="center" vertical="center"/>
    </xf>
    <xf numFmtId="0" fontId="14" fillId="3" borderId="60" applyNumberFormat="0" applyFont="1" applyFill="1" applyBorder="1" applyAlignment="1" applyProtection="0">
      <alignment horizontal="center" vertical="center"/>
    </xf>
    <xf numFmtId="0" fontId="14" fillId="3" borderId="61" applyNumberFormat="0" applyFont="1" applyFill="1" applyBorder="1" applyAlignment="1" applyProtection="0">
      <alignment horizontal="center" vertical="center"/>
    </xf>
    <xf numFmtId="0" fontId="10" fillId="2" borderId="3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6" fillId="7" borderId="1" applyNumberFormat="1" applyFont="1" applyFill="1" applyBorder="1" applyAlignment="1" applyProtection="0">
      <alignment horizontal="left" vertical="center"/>
    </xf>
    <xf numFmtId="0" fontId="10" fillId="7" borderId="2" applyNumberFormat="0" applyFont="1" applyFill="1" applyBorder="1" applyAlignment="1" applyProtection="0">
      <alignment horizontal="left" vertical="center"/>
    </xf>
    <xf numFmtId="0" fontId="10" fillId="7" borderId="4" applyNumberFormat="0" applyFont="1" applyFill="1" applyBorder="1" applyAlignment="1" applyProtection="0">
      <alignment horizontal="left" vertical="center"/>
    </xf>
    <xf numFmtId="49" fontId="17" fillId="7" borderId="1" applyNumberFormat="1" applyFont="1" applyFill="1" applyBorder="1" applyAlignment="1" applyProtection="0">
      <alignment horizontal="center" vertical="center"/>
    </xf>
    <xf numFmtId="0" fontId="17" fillId="7" borderId="2" applyNumberFormat="0" applyFont="1" applyFill="1" applyBorder="1" applyAlignment="1" applyProtection="0">
      <alignment horizontal="center" vertical="center"/>
    </xf>
    <xf numFmtId="0" fontId="17" fillId="7" borderId="4" applyNumberFormat="0" applyFont="1" applyFill="1" applyBorder="1" applyAlignment="1" applyProtection="0">
      <alignment horizontal="center" vertical="center"/>
    </xf>
    <xf numFmtId="0" fontId="10" fillId="7" borderId="7" applyNumberFormat="0" applyFont="1" applyFill="1" applyBorder="1" applyAlignment="1" applyProtection="0">
      <alignment horizontal="left" vertical="center"/>
    </xf>
    <xf numFmtId="0" fontId="10" fillId="7" borderId="8" applyNumberFormat="0" applyFont="1" applyFill="1" applyBorder="1" applyAlignment="1" applyProtection="0">
      <alignment horizontal="left" vertical="center"/>
    </xf>
    <xf numFmtId="0" fontId="10" fillId="7" borderId="9" applyNumberFormat="0" applyFont="1" applyFill="1" applyBorder="1" applyAlignment="1" applyProtection="0">
      <alignment horizontal="left" vertical="center"/>
    </xf>
    <xf numFmtId="0" fontId="17" fillId="7" borderId="7" applyNumberFormat="0" applyFont="1" applyFill="1" applyBorder="1" applyAlignment="1" applyProtection="0">
      <alignment horizontal="center" vertical="center"/>
    </xf>
    <xf numFmtId="0" fontId="17" fillId="7" borderId="8" applyNumberFormat="0" applyFont="1" applyFill="1" applyBorder="1" applyAlignment="1" applyProtection="0">
      <alignment horizontal="center" vertical="center"/>
    </xf>
    <xf numFmtId="0" fontId="17" fillId="7" borderId="9" applyNumberFormat="0" applyFont="1" applyFill="1" applyBorder="1" applyAlignment="1" applyProtection="0">
      <alignment horizontal="center" vertical="center"/>
    </xf>
    <xf numFmtId="0" fontId="10" fillId="7" borderId="13" applyNumberFormat="0" applyFont="1" applyFill="1" applyBorder="1" applyAlignment="1" applyProtection="0">
      <alignment horizontal="left" vertical="center"/>
    </xf>
    <xf numFmtId="0" fontId="10" fillId="7" borderId="11" applyNumberFormat="0" applyFont="1" applyFill="1" applyBorder="1" applyAlignment="1" applyProtection="0">
      <alignment horizontal="left" vertical="center"/>
    </xf>
    <xf numFmtId="0" fontId="10" fillId="7" borderId="12" applyNumberFormat="0" applyFont="1" applyFill="1" applyBorder="1" applyAlignment="1" applyProtection="0">
      <alignment horizontal="left" vertical="center"/>
    </xf>
    <xf numFmtId="0" fontId="17" fillId="7" borderId="13" applyNumberFormat="0" applyFont="1" applyFill="1" applyBorder="1" applyAlignment="1" applyProtection="0">
      <alignment horizontal="center" vertical="center"/>
    </xf>
    <xf numFmtId="0" fontId="17" fillId="7" borderId="11" applyNumberFormat="0" applyFont="1" applyFill="1" applyBorder="1" applyAlignment="1" applyProtection="0">
      <alignment horizontal="center" vertical="center"/>
    </xf>
    <xf numFmtId="0" fontId="17" fillId="7" borderId="12" applyNumberFormat="0" applyFont="1" applyFill="1" applyBorder="1" applyAlignment="1" applyProtection="0">
      <alignment horizontal="center" vertical="center"/>
    </xf>
    <xf numFmtId="49" fontId="14" fillId="7" borderId="1" applyNumberFormat="1" applyFont="1" applyFill="1" applyBorder="1" applyAlignment="1" applyProtection="0">
      <alignment horizontal="left" vertical="center"/>
    </xf>
    <xf numFmtId="0" fontId="14" fillId="7" borderId="2" applyNumberFormat="0" applyFont="1" applyFill="1" applyBorder="1" applyAlignment="1" applyProtection="0">
      <alignment horizontal="left" vertical="center"/>
    </xf>
    <xf numFmtId="0" fontId="14" fillId="7" borderId="4" applyNumberFormat="0" applyFont="1" applyFill="1" applyBorder="1" applyAlignment="1" applyProtection="0">
      <alignment horizontal="left" vertical="center"/>
    </xf>
    <xf numFmtId="9" fontId="6" fillId="9" borderId="17" applyNumberFormat="1" applyFont="1" applyFill="1" applyBorder="1" applyAlignment="1" applyProtection="0">
      <alignment horizontal="center" vertical="center"/>
    </xf>
    <xf numFmtId="0" fontId="10" fillId="3" borderId="5" applyNumberFormat="0" applyFont="1" applyFill="1" applyBorder="1" applyAlignment="1" applyProtection="0">
      <alignment horizontal="center" vertical="bottom"/>
    </xf>
    <xf numFmtId="0" fontId="14" fillId="7" borderId="13" applyNumberFormat="0" applyFont="1" applyFill="1" applyBorder="1" applyAlignment="1" applyProtection="0">
      <alignment horizontal="left" vertical="center"/>
    </xf>
    <xf numFmtId="0" fontId="14" fillId="7" borderId="11" applyNumberFormat="0" applyFont="1" applyFill="1" applyBorder="1" applyAlignment="1" applyProtection="0">
      <alignment horizontal="left" vertical="center"/>
    </xf>
    <xf numFmtId="0" fontId="14" fillId="7" borderId="12" applyNumberFormat="0" applyFont="1" applyFill="1" applyBorder="1" applyAlignment="1" applyProtection="0">
      <alignment horizontal="left" vertical="center"/>
    </xf>
    <xf numFmtId="9" fontId="6" fillId="9" borderId="14" applyNumberFormat="1" applyFont="1" applyFill="1" applyBorder="1" applyAlignment="1" applyProtection="0">
      <alignment horizontal="center" vertical="center"/>
    </xf>
    <xf numFmtId="0" fontId="10" fillId="3" borderId="6" applyNumberFormat="0" applyFont="1" applyFill="1" applyBorder="1" applyAlignment="1" applyProtection="0">
      <alignment horizontal="center" vertical="center"/>
    </xf>
    <xf numFmtId="0" fontId="0" fillId="2" borderId="37" applyNumberFormat="0" applyFont="1" applyFill="1" applyBorder="1" applyAlignment="1" applyProtection="0">
      <alignment vertical="bottom"/>
    </xf>
    <xf numFmtId="49" fontId="18" fillId="6" borderId="15" applyNumberFormat="1" applyFont="1" applyFill="1" applyBorder="1" applyAlignment="1" applyProtection="0">
      <alignment horizontal="left" vertical="center"/>
    </xf>
    <xf numFmtId="0" fontId="18" fillId="6" borderId="3" applyNumberFormat="0" applyFont="1" applyFill="1" applyBorder="1" applyAlignment="1" applyProtection="0">
      <alignment horizontal="left" vertical="center"/>
    </xf>
    <xf numFmtId="0" fontId="18" fillId="6" borderId="16" applyNumberFormat="0" applyFont="1" applyFill="1" applyBorder="1" applyAlignment="1" applyProtection="0">
      <alignment horizontal="left" vertical="center"/>
    </xf>
    <xf numFmtId="0" fontId="9" fillId="3" borderId="62" applyNumberFormat="0" applyFont="1" applyFill="1" applyBorder="1" applyAlignment="1" applyProtection="0">
      <alignment horizontal="center" vertical="center"/>
    </xf>
    <xf numFmtId="0" fontId="9" fillId="3" borderId="63" applyNumberFormat="0" applyFont="1" applyFill="1" applyBorder="1" applyAlignment="1" applyProtection="0">
      <alignment horizontal="center" vertical="center"/>
    </xf>
    <xf numFmtId="0" fontId="9" fillId="2" borderId="11" applyNumberFormat="0" applyFont="1" applyFill="1" applyBorder="1" applyAlignment="1" applyProtection="0">
      <alignment horizontal="center" vertical="center"/>
    </xf>
    <xf numFmtId="0" fontId="19" fillId="2" borderId="8" applyNumberFormat="0" applyFont="1" applyFill="1" applyBorder="1" applyAlignment="1" applyProtection="0">
      <alignment horizontal="center" vertical="center"/>
    </xf>
    <xf numFmtId="49" fontId="20" fillId="6" borderId="15" applyNumberFormat="1" applyFont="1" applyFill="1" applyBorder="1" applyAlignment="1" applyProtection="0">
      <alignment horizontal="center" vertical="center"/>
    </xf>
    <xf numFmtId="0" fontId="20" fillId="6" borderId="3" applyNumberFormat="0" applyFont="1" applyFill="1" applyBorder="1" applyAlignment="1" applyProtection="0">
      <alignment horizontal="center" vertical="center"/>
    </xf>
    <xf numFmtId="0" fontId="20" fillId="6" borderId="16" applyNumberFormat="0" applyFont="1" applyFill="1" applyBorder="1" applyAlignment="1" applyProtection="0">
      <alignment horizontal="center" vertical="center"/>
    </xf>
    <xf numFmtId="3" fontId="21" fillId="6" borderId="32" applyNumberFormat="1" applyFont="1" applyFill="1" applyBorder="1" applyAlignment="1" applyProtection="0">
      <alignment horizontal="center" vertical="center"/>
    </xf>
    <xf numFmtId="0" fontId="10" fillId="3" borderId="5" applyNumberFormat="0" applyFont="1" applyFill="1" applyBorder="1" applyAlignment="1" applyProtection="0">
      <alignment horizontal="center" vertical="center"/>
    </xf>
    <xf numFmtId="0" fontId="0" fillId="2" borderId="13" applyNumberFormat="0" applyFont="1" applyFill="1" applyBorder="1" applyAlignment="1" applyProtection="0">
      <alignment vertical="bottom"/>
    </xf>
    <xf numFmtId="0" fontId="0" fillId="3" borderId="39" applyNumberFormat="0" applyFont="1" applyFill="1" applyBorder="1" applyAlignment="1" applyProtection="0">
      <alignment vertical="center"/>
    </xf>
    <xf numFmtId="0" fontId="9" fillId="3" borderId="6" applyNumberFormat="0" applyFont="1" applyFill="1" applyBorder="1" applyAlignment="1" applyProtection="0">
      <alignment horizontal="center" vertical="bottom"/>
    </xf>
    <xf numFmtId="0" fontId="0" fillId="3" borderId="6" applyNumberFormat="0" applyFont="1" applyFill="1" applyBorder="1" applyAlignment="1" applyProtection="0">
      <alignment vertical="center"/>
    </xf>
    <xf numFmtId="0" fontId="9" fillId="3" borderId="6" applyNumberFormat="0" applyFont="1" applyFill="1" applyBorder="1" applyAlignment="1" applyProtection="0">
      <alignment horizontal="center" vertical="center"/>
    </xf>
    <xf numFmtId="0" fontId="10" fillId="3" borderId="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9d5c0"/>
      <rgbColor rgb="ffffffff"/>
      <rgbColor rgb="ffaaaaaa"/>
      <rgbColor rgb="ffffff00"/>
      <rgbColor rgb="fffff245"/>
      <rgbColor rgb="ff87b5a4"/>
      <rgbColor rgb="ffc00000"/>
      <rgbColor rgb="fff2f2f2"/>
      <rgbColor rgb="ffd6d4ca"/>
      <rgbColor rgb="ffff0000"/>
      <rgbColor rgb="ffc4bd97"/>
      <rgbColor rgb="ff878787"/>
      <rgbColor rgb="ff8db3e2"/>
      <rgbColor rgb="ffbccded"/>
      <rgbColor rgb="ff6db671"/>
      <rgbColor rgb="ffe36c0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1" i="0" strike="noStrike" sz="2000" u="none">
                <a:solidFill>
                  <a:srgbClr val="000000"/>
                </a:solidFill>
                <a:latin typeface="Arial"/>
              </a:defRPr>
            </a:pPr>
            <a:r>
              <a:rPr b="1" i="0" strike="noStrike" sz="2000" u="none">
                <a:solidFill>
                  <a:srgbClr val="000000"/>
                </a:solidFill>
                <a:latin typeface="Arial"/>
              </a:rPr>
              <a:t>≈ Running cost Skr/£/€/$ / year</a:t>
            </a:r>
          </a:p>
        </c:rich>
      </c:tx>
      <c:layout>
        <c:manualLayout>
          <c:xMode val="edge"/>
          <c:yMode val="edge"/>
          <c:x val="0.135782"/>
          <c:y val="0"/>
          <c:w val="0.728436"/>
          <c:h val="0.108199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13962"/>
          <c:y val="0.108199"/>
          <c:w val="0.85538"/>
          <c:h val="0.796111"/>
        </c:manualLayout>
      </c:layout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8EB4E3"/>
            </a:solidFill>
            <a:ln w="12700" cap="flat">
              <a:solidFill>
                <a:srgbClr val="BCCEED"/>
              </a:solidFill>
              <a:prstDash val="solid"/>
              <a:round/>
            </a:ln>
            <a:effectLst>
              <a:outerShdw sx="100000" sy="100000" kx="0" ky="0" algn="tl" rotWithShape="1" blurRad="50800" dist="38100" dir="2700000">
                <a:srgbClr val="000000">
                  <a:alpha val="40000"/>
                </a:srgbClr>
              </a:outerShdw>
            </a:effectLst>
          </c:spPr>
          <c:invertIfNegative val="0"/>
          <c:dPt>
            <c:idx val="0"/>
            <c:spPr>
              <a:solidFill>
                <a:srgbClr val="8EB4E3"/>
              </a:solidFill>
              <a:ln w="12700" cap="flat">
                <a:solidFill>
                  <a:srgbClr val="BCCEED"/>
                </a:solidFill>
                <a:prstDash val="solid"/>
                <a:round/>
              </a:ln>
              <a:effectLst>
                <a:outerShdw sx="100000" sy="100000" kx="0" ky="0" algn="tl" rotWithShape="1" blurRad="50800" dist="38100" dir="2700000">
                  <a:srgbClr val="000000">
                    <a:alpha val="40000"/>
                  </a:srgbClr>
                </a:outerShdw>
              </a:effectLst>
            </c:spPr>
          </c:dPt>
          <c:dPt>
            <c:idx val="1"/>
            <c:spPr>
              <a:solidFill>
                <a:srgbClr val="6DB671"/>
              </a:solidFill>
              <a:ln w="12700" cap="flat">
                <a:solidFill>
                  <a:srgbClr val="BCCEED"/>
                </a:solidFill>
                <a:prstDash val="solid"/>
                <a:round/>
              </a:ln>
              <a:effectLst>
                <a:outerShdw sx="100000" sy="100000" kx="0" ky="0" algn="tl" rotWithShape="1" blurRad="50800" dist="38100" dir="2700000">
                  <a:srgbClr val="000000">
                    <a:alpha val="40000"/>
                  </a:srgbClr>
                </a:outerShdw>
              </a:effectLst>
            </c:spPr>
          </c:dPt>
          <c:dPt>
            <c:idx val="2"/>
            <c:spPr>
              <a:solidFill>
                <a:srgbClr val="E46C0A"/>
              </a:solidFill>
              <a:ln w="12700" cap="flat">
                <a:solidFill>
                  <a:srgbClr val="BCCEED"/>
                </a:solidFill>
                <a:prstDash val="solid"/>
                <a:round/>
              </a:ln>
              <a:effectLst>
                <a:outerShdw sx="100000" sy="100000" kx="0" ky="0" algn="tl" rotWithShape="1" blurRad="50800" dist="38100" dir="2700000">
                  <a:srgbClr val="000000">
                    <a:alpha val="40000"/>
                  </a:srgbClr>
                </a:outerShdw>
              </a:effectLst>
            </c:spPr>
          </c:dPt>
          <c:dLbls>
            <c:dLbl>
              <c:idx val="0"/>
              <c:numFmt formatCode="#,##0" sourceLinked="0"/>
              <c:txPr>
                <a:bodyPr/>
                <a:lstStyle/>
                <a:p>
                  <a:pPr>
                    <a:defRPr b="1" i="0" strike="noStrike" sz="1600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" sourceLinked="0"/>
              <c:txPr>
                <a:bodyPr/>
                <a:lstStyle/>
                <a:p>
                  <a:pPr>
                    <a:defRPr b="1" i="0" strike="noStrike" sz="1600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#,##0" sourceLinked="0"/>
              <c:txPr>
                <a:bodyPr/>
                <a:lstStyle/>
                <a:p>
                  <a:pPr>
                    <a:defRPr b="1" i="0" strike="noStrike" sz="1600" u="non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b="1" i="0" strike="noStrike" sz="1600" u="non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'Facts'!$T$6:$T$8</c:f>
              <c:strCache>
                <c:ptCount val="3"/>
                <c:pt idx="0">
                  <c:v>Running cost Standard</c:v>
                </c:pt>
                <c:pt idx="1">
                  <c:v>Running cost with X-BLOCK</c:v>
                </c:pt>
                <c:pt idx="2">
                  <c:v>Savings </c:v>
                </c:pt>
              </c:strCache>
            </c:strRef>
          </c:cat>
          <c:val>
            <c:numRef>
              <c:f>'Facts'!$V$6:$V$8</c:f>
              <c:numCache>
                <c:ptCount val="3"/>
                <c:pt idx="0">
                  <c:v>0.000000</c:v>
                </c:pt>
                <c:pt idx="1">
                  <c:v>0.000000</c:v>
                </c:pt>
                <c:pt idx="2">
                  <c:v>0.000000</c:v>
                </c:pt>
              </c:numCache>
            </c:numRef>
          </c:val>
        </c:ser>
        <c:gapWidth val="100"/>
        <c:overlap val="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1" i="0" strike="noStrike" sz="16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b="1" i="0" strike="noStrike" sz="1400" u="none">
                <a:solidFill>
                  <a:srgbClr val="000000"/>
                </a:solidFill>
                <a:latin typeface="Calibri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plotVisOnly val="1"/>
    <c:dispBlanksAs val="gap"/>
  </c:chart>
  <c:spPr>
    <a:solidFill>
      <a:srgbClr val="C4BD97"/>
    </a:solidFill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130523</xdr:colOff>
      <xdr:row>0</xdr:row>
      <xdr:rowOff>66674</xdr:rowOff>
    </xdr:from>
    <xdr:to>
      <xdr:col>2</xdr:col>
      <xdr:colOff>1472179</xdr:colOff>
      <xdr:row>1</xdr:row>
      <xdr:rowOff>10466</xdr:rowOff>
    </xdr:to>
    <xdr:pic>
      <xdr:nvPicPr>
        <xdr:cNvPr id="2" name="Bildobjekt 1" descr="Bildobjekt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30523" y="66674"/>
          <a:ext cx="2078257" cy="10296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17</xdr:col>
      <xdr:colOff>281045</xdr:colOff>
      <xdr:row>2</xdr:row>
      <xdr:rowOff>105324</xdr:rowOff>
    </xdr:from>
    <xdr:to>
      <xdr:col>23</xdr:col>
      <xdr:colOff>256399</xdr:colOff>
      <xdr:row>28</xdr:row>
      <xdr:rowOff>173601</xdr:rowOff>
    </xdr:to>
    <xdr:graphicFrame>
      <xdr:nvGraphicFramePr>
        <xdr:cNvPr id="3" name="Diagram 5"/>
        <xdr:cNvGraphicFramePr/>
      </xdr:nvGraphicFramePr>
      <xdr:xfrm>
        <a:off x="16943445" y="1572174"/>
        <a:ext cx="5055355" cy="48530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B68"/>
  <sheetViews>
    <sheetView workbookViewId="0" showGridLines="0" defaultGridColor="1"/>
  </sheetViews>
  <sheetFormatPr defaultColWidth="8.83333" defaultRowHeight="15" customHeight="1" outlineLevelRow="0" outlineLevelCol="0"/>
  <cols>
    <col min="1" max="1" width="3" style="1" customWidth="1"/>
    <col min="2" max="2" width="6.67188" style="1" customWidth="1"/>
    <col min="3" max="3" width="25.8516" style="1" customWidth="1"/>
    <col min="4" max="4" width="8.85156" style="1" customWidth="1"/>
    <col min="5" max="5" width="10.3516" style="1" customWidth="1"/>
    <col min="6" max="6" width="10.5" style="1" customWidth="1"/>
    <col min="7" max="7" width="16.8516" style="1" customWidth="1"/>
    <col min="8" max="8" width="14.8516" style="1" customWidth="1"/>
    <col min="9" max="9" width="13.1719" style="1" customWidth="1"/>
    <col min="10" max="10" width="15.6328" style="1" customWidth="1"/>
    <col min="11" max="11" width="12.5" style="1" customWidth="1"/>
    <col min="12" max="12" width="15.5" style="1" customWidth="1"/>
    <col min="13" max="13" width="13" style="1" customWidth="1"/>
    <col min="14" max="14" width="18" style="1" customWidth="1"/>
    <col min="15" max="15" width="1.35156" style="1" customWidth="1"/>
    <col min="16" max="16" width="28.5" style="1" customWidth="1"/>
    <col min="17" max="17" width="4.17188" style="1" customWidth="1"/>
    <col min="18" max="19" width="8.85156" style="1" customWidth="1"/>
    <col min="20" max="20" width="15.5" style="1" customWidth="1"/>
    <col min="21" max="22" width="8.85156" style="1" customWidth="1"/>
    <col min="23" max="23" width="15.8516" style="1" customWidth="1"/>
    <col min="24" max="28" width="8.85156" style="1" customWidth="1"/>
    <col min="29" max="256" width="8.85156" style="1" customWidth="1"/>
  </cols>
  <sheetData>
    <row r="1" ht="85.5" customHeight="1">
      <c r="A1" s="2"/>
      <c r="B1" s="3"/>
      <c r="C1" s="3"/>
      <c r="D1" s="4"/>
      <c r="E1" s="4"/>
      <c r="F1" s="4"/>
      <c r="G1" t="s" s="5">
        <v>0</v>
      </c>
      <c r="H1" s="4"/>
      <c r="I1" s="4"/>
      <c r="J1" s="4"/>
      <c r="K1" s="4"/>
      <c r="L1" s="4"/>
      <c r="M1" s="4"/>
      <c r="N1" s="3"/>
      <c r="O1" s="4"/>
      <c r="P1" s="4"/>
      <c r="Q1" s="3"/>
      <c r="R1" s="3"/>
      <c r="S1" s="3"/>
      <c r="T1" s="3"/>
      <c r="U1" s="3"/>
      <c r="V1" s="3"/>
      <c r="W1" s="3"/>
      <c r="X1" s="3"/>
      <c r="Y1" s="6"/>
      <c r="Z1" s="7"/>
      <c r="AA1" s="8"/>
      <c r="AB1" s="8"/>
    </row>
    <row r="2" ht="30" customHeight="1">
      <c r="A2" s="9"/>
      <c r="B2" t="s" s="10">
        <v>1</v>
      </c>
      <c r="C2" s="11"/>
      <c r="D2" s="12"/>
      <c r="E2" s="13"/>
      <c r="F2" s="14"/>
      <c r="G2" t="s" s="15">
        <v>2</v>
      </c>
      <c r="H2" s="16"/>
      <c r="I2" s="13"/>
      <c r="J2" s="13"/>
      <c r="K2" s="13"/>
      <c r="L2" s="13"/>
      <c r="M2" s="14"/>
      <c r="N2" s="17"/>
      <c r="O2" s="16"/>
      <c r="P2" s="14"/>
      <c r="Q2" s="9"/>
      <c r="R2" s="18"/>
      <c r="S2" s="19"/>
      <c r="T2" s="19"/>
      <c r="U2" s="19"/>
      <c r="V2" s="19"/>
      <c r="W2" s="19"/>
      <c r="X2" s="19"/>
      <c r="Y2" s="20"/>
      <c r="Z2" s="7"/>
      <c r="AA2" s="8"/>
      <c r="AB2" s="8"/>
    </row>
    <row r="3" ht="12" customHeight="1">
      <c r="A3" s="9"/>
      <c r="B3" s="21"/>
      <c r="C3" s="22"/>
      <c r="D3" s="23"/>
      <c r="E3" s="24"/>
      <c r="F3" s="25"/>
      <c r="G3" s="26"/>
      <c r="H3" s="23"/>
      <c r="I3" s="24"/>
      <c r="J3" s="24"/>
      <c r="K3" s="24"/>
      <c r="L3" s="24"/>
      <c r="M3" s="25"/>
      <c r="N3" s="26"/>
      <c r="O3" s="23"/>
      <c r="P3" s="25"/>
      <c r="Q3" s="9"/>
      <c r="R3" s="18"/>
      <c r="S3" s="19"/>
      <c r="T3" s="19"/>
      <c r="U3" s="19"/>
      <c r="V3" s="19"/>
      <c r="W3" s="19"/>
      <c r="X3" s="19"/>
      <c r="Y3" s="20"/>
      <c r="Z3" s="7"/>
      <c r="AA3" s="8"/>
      <c r="AB3" s="8"/>
    </row>
    <row r="4" ht="30" customHeight="1">
      <c r="A4" s="27"/>
      <c r="B4" t="s" s="28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  <c r="Q4" s="9"/>
      <c r="R4" s="18"/>
      <c r="S4" s="19"/>
      <c r="T4" s="31"/>
      <c r="U4" s="31"/>
      <c r="V4" s="31"/>
      <c r="W4" s="31"/>
      <c r="X4" s="31"/>
      <c r="Y4" s="20"/>
      <c r="Z4" s="7"/>
      <c r="AA4" s="8"/>
      <c r="AB4" s="8"/>
    </row>
    <row r="5" ht="18.75" customHeight="1">
      <c r="A5" s="27"/>
      <c r="B5" t="s" s="32">
        <v>4</v>
      </c>
      <c r="C5" s="33"/>
      <c r="D5" s="33"/>
      <c r="E5" s="33"/>
      <c r="F5" s="33"/>
      <c r="G5" s="33"/>
      <c r="H5" s="33"/>
      <c r="I5" s="33"/>
      <c r="J5" s="34"/>
      <c r="K5" t="s" s="32">
        <v>5</v>
      </c>
      <c r="L5" s="34"/>
      <c r="M5" t="s" s="35">
        <v>6</v>
      </c>
      <c r="N5" t="s" s="35">
        <v>6</v>
      </c>
      <c r="O5" s="36"/>
      <c r="P5" t="s" s="37">
        <v>7</v>
      </c>
      <c r="Q5" s="9"/>
      <c r="R5" s="18"/>
      <c r="S5" s="38"/>
      <c r="T5" t="s" s="39">
        <v>8</v>
      </c>
      <c r="U5" s="40"/>
      <c r="V5" s="40"/>
      <c r="W5" s="40"/>
      <c r="X5" s="41"/>
      <c r="Y5" s="27"/>
      <c r="Z5" s="7"/>
      <c r="AA5" s="8"/>
      <c r="AB5" s="8"/>
    </row>
    <row r="6" ht="15.75" customHeight="1">
      <c r="A6" s="27"/>
      <c r="B6" s="42"/>
      <c r="C6" s="43"/>
      <c r="D6" s="43"/>
      <c r="E6" s="43"/>
      <c r="F6" s="43"/>
      <c r="G6" s="43"/>
      <c r="H6" s="43"/>
      <c r="I6" s="43"/>
      <c r="J6" s="44"/>
      <c r="K6" s="42"/>
      <c r="L6" s="44"/>
      <c r="M6" t="s" s="45">
        <v>9</v>
      </c>
      <c r="N6" t="s" s="45">
        <v>9</v>
      </c>
      <c r="O6" s="27"/>
      <c r="P6" s="46"/>
      <c r="Q6" s="9"/>
      <c r="R6" s="18"/>
      <c r="S6" s="47"/>
      <c r="T6" t="s" s="48">
        <v>10</v>
      </c>
      <c r="U6" s="49"/>
      <c r="V6" s="50">
        <f>W19</f>
        <v>0</v>
      </c>
      <c r="W6" s="51"/>
      <c r="X6" s="51"/>
      <c r="Y6" s="52"/>
      <c r="Z6" s="7"/>
      <c r="AA6" s="8"/>
      <c r="AB6" s="8"/>
    </row>
    <row r="7" ht="29.8" customHeight="1">
      <c r="A7" s="53"/>
      <c r="B7" t="s" s="54">
        <v>11</v>
      </c>
      <c r="C7" t="s" s="55">
        <v>12</v>
      </c>
      <c r="D7" t="s" s="56">
        <v>13</v>
      </c>
      <c r="E7" t="s" s="56">
        <v>14</v>
      </c>
      <c r="F7" t="s" s="55">
        <v>15</v>
      </c>
      <c r="G7" t="s" s="55">
        <v>16</v>
      </c>
      <c r="H7" t="s" s="55">
        <v>17</v>
      </c>
      <c r="I7" t="s" s="55">
        <v>18</v>
      </c>
      <c r="J7" t="s" s="56">
        <v>19</v>
      </c>
      <c r="K7" t="s" s="55">
        <v>20</v>
      </c>
      <c r="L7" t="s" s="55">
        <v>21</v>
      </c>
      <c r="M7" s="57"/>
      <c r="N7" s="57"/>
      <c r="O7" s="58"/>
      <c r="P7" s="59"/>
      <c r="Q7" s="60"/>
      <c r="R7" s="61"/>
      <c r="S7" s="62"/>
      <c r="T7" t="s" s="63">
        <v>22</v>
      </c>
      <c r="U7" s="64"/>
      <c r="V7" s="65">
        <f>V6-(V6*U46)</f>
        <v>0</v>
      </c>
      <c r="W7" s="66"/>
      <c r="X7" s="66"/>
      <c r="Y7" s="67"/>
      <c r="Z7" s="7"/>
      <c r="AA7" s="8"/>
      <c r="AB7" s="8"/>
    </row>
    <row r="8" ht="28.2" customHeight="1">
      <c r="A8" s="9"/>
      <c r="B8" s="68"/>
      <c r="C8" s="69"/>
      <c r="D8" t="s" s="70">
        <v>23</v>
      </c>
      <c r="E8" t="s" s="70">
        <v>24</v>
      </c>
      <c r="F8" t="s" s="70">
        <v>25</v>
      </c>
      <c r="G8" s="71"/>
      <c r="H8" s="69"/>
      <c r="I8" t="s" s="70">
        <v>26</v>
      </c>
      <c r="J8" t="s" s="70">
        <v>27</v>
      </c>
      <c r="K8" t="s" s="70">
        <v>28</v>
      </c>
      <c r="L8" t="s" s="70">
        <v>29</v>
      </c>
      <c r="M8" s="71"/>
      <c r="N8" s="68"/>
      <c r="O8" s="18"/>
      <c r="P8" s="72"/>
      <c r="Q8" s="18"/>
      <c r="R8" s="18"/>
      <c r="S8" s="47"/>
      <c r="T8" t="s" s="73">
        <v>30</v>
      </c>
      <c r="U8" s="74"/>
      <c r="V8" s="75">
        <f>V6-V7</f>
        <v>0</v>
      </c>
      <c r="W8" s="76"/>
      <c r="X8" s="77"/>
      <c r="Y8" s="20"/>
      <c r="Z8" s="7"/>
      <c r="AA8" s="8"/>
      <c r="AB8" s="8"/>
    </row>
    <row r="9" ht="16.5" customHeight="1">
      <c r="A9" s="78"/>
      <c r="B9" s="79">
        <v>1</v>
      </c>
      <c r="C9" t="s" s="80">
        <v>31</v>
      </c>
      <c r="D9" s="81"/>
      <c r="E9" s="81"/>
      <c r="F9" s="81"/>
      <c r="G9" s="82"/>
      <c r="H9" s="82"/>
      <c r="I9" s="81"/>
      <c r="J9" s="81"/>
      <c r="K9" s="81"/>
      <c r="L9" s="81"/>
      <c r="M9" s="82"/>
      <c r="N9" s="82"/>
      <c r="O9" s="52"/>
      <c r="P9" t="s" s="83">
        <v>32</v>
      </c>
      <c r="Q9" s="9"/>
      <c r="R9" s="18"/>
      <c r="S9" s="19"/>
      <c r="T9" s="84"/>
      <c r="U9" s="84"/>
      <c r="V9" s="84"/>
      <c r="W9" s="19"/>
      <c r="X9" s="19"/>
      <c r="Y9" s="20"/>
      <c r="Z9" s="7"/>
      <c r="AA9" s="8"/>
      <c r="AB9" s="8"/>
    </row>
    <row r="10" ht="8.1" customHeight="1">
      <c r="A10" s="9"/>
      <c r="B10" s="85"/>
      <c r="C10" s="86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18"/>
      <c r="P10" s="88"/>
      <c r="Q10" s="18"/>
      <c r="R10" s="18"/>
      <c r="S10" s="19"/>
      <c r="T10" s="31"/>
      <c r="U10" s="31"/>
      <c r="V10" s="31"/>
      <c r="W10" s="31"/>
      <c r="X10" s="31"/>
      <c r="Y10" s="20"/>
      <c r="Z10" s="7"/>
      <c r="AA10" s="8"/>
      <c r="AB10" s="8"/>
    </row>
    <row r="11" ht="15" customHeight="1">
      <c r="A11" s="78"/>
      <c r="B11" s="79">
        <v>2</v>
      </c>
      <c r="C11" s="81"/>
      <c r="D11" s="81"/>
      <c r="E11" s="81"/>
      <c r="F11" s="81"/>
      <c r="G11" s="89"/>
      <c r="H11" s="89"/>
      <c r="I11" s="81"/>
      <c r="J11" s="81"/>
      <c r="K11" s="81"/>
      <c r="L11" s="81"/>
      <c r="M11" s="82"/>
      <c r="N11" s="82"/>
      <c r="O11" s="90"/>
      <c r="P11" s="81"/>
      <c r="Q11" s="91"/>
      <c r="R11" s="18"/>
      <c r="S11" s="38"/>
      <c r="T11" t="s" s="92">
        <v>33</v>
      </c>
      <c r="U11" s="93"/>
      <c r="V11" s="93"/>
      <c r="W11" s="93"/>
      <c r="X11" s="94"/>
      <c r="Y11" s="27"/>
      <c r="Z11" s="7"/>
      <c r="AA11" s="8"/>
      <c r="AB11" s="8"/>
    </row>
    <row r="12" ht="8.1" customHeight="1">
      <c r="A12" s="9"/>
      <c r="B12" s="85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18"/>
      <c r="P12" s="95"/>
      <c r="Q12" s="18"/>
      <c r="R12" s="18"/>
      <c r="S12" s="19"/>
      <c r="T12" s="96"/>
      <c r="U12" s="97"/>
      <c r="V12" s="97"/>
      <c r="W12" s="97"/>
      <c r="X12" s="98"/>
      <c r="Y12" s="20"/>
      <c r="Z12" s="7"/>
      <c r="AA12" s="8"/>
      <c r="AB12" s="8"/>
    </row>
    <row r="13" ht="17.25" customHeight="1">
      <c r="A13" s="78"/>
      <c r="B13" s="79">
        <v>3</v>
      </c>
      <c r="C13" s="81"/>
      <c r="D13" s="81"/>
      <c r="E13" s="81"/>
      <c r="F13" s="81"/>
      <c r="G13" s="89"/>
      <c r="H13" s="89"/>
      <c r="I13" s="81"/>
      <c r="J13" s="81"/>
      <c r="K13" s="81"/>
      <c r="L13" s="81"/>
      <c r="M13" s="82"/>
      <c r="N13" s="82"/>
      <c r="O13" s="52"/>
      <c r="P13" t="s" s="83">
        <v>34</v>
      </c>
      <c r="Q13" s="9"/>
      <c r="R13" s="18"/>
      <c r="S13" s="47"/>
      <c r="T13" t="s" s="99">
        <v>35</v>
      </c>
      <c r="U13" s="100"/>
      <c r="V13" s="100"/>
      <c r="W13" s="101">
        <f>P51</f>
        <v>0</v>
      </c>
      <c r="X13" t="s" s="102">
        <v>36</v>
      </c>
      <c r="Y13" s="52"/>
      <c r="Z13" s="7"/>
      <c r="AA13" s="8"/>
      <c r="AB13" s="8"/>
    </row>
    <row r="14" ht="8.1" customHeight="1">
      <c r="A14" s="9"/>
      <c r="B14" s="85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18"/>
      <c r="P14" s="88"/>
      <c r="Q14" s="18"/>
      <c r="R14" s="18"/>
      <c r="S14" s="19"/>
      <c r="T14" s="103"/>
      <c r="U14" s="104"/>
      <c r="V14" s="104"/>
      <c r="W14" s="104"/>
      <c r="X14" s="105"/>
      <c r="Y14" s="20"/>
      <c r="Z14" s="7"/>
      <c r="AA14" s="8"/>
      <c r="AB14" s="8"/>
    </row>
    <row r="15" ht="15.75" customHeight="1">
      <c r="A15" s="78"/>
      <c r="B15" s="79">
        <v>4</v>
      </c>
      <c r="C15" s="81"/>
      <c r="D15" s="81"/>
      <c r="E15" s="81"/>
      <c r="F15" s="81"/>
      <c r="G15" s="89"/>
      <c r="H15" s="89"/>
      <c r="I15" s="81"/>
      <c r="J15" s="81"/>
      <c r="K15" s="81"/>
      <c r="L15" s="81"/>
      <c r="M15" s="82"/>
      <c r="N15" s="82"/>
      <c r="O15" s="90"/>
      <c r="P15" s="81"/>
      <c r="Q15" s="91"/>
      <c r="R15" s="18"/>
      <c r="S15" s="47"/>
      <c r="T15" t="s" s="106">
        <v>37</v>
      </c>
      <c r="U15" s="74"/>
      <c r="V15" s="74"/>
      <c r="W15" s="107">
        <f>((W13*1000)/P27)/60/60</f>
      </c>
      <c r="X15" t="s" s="108">
        <v>38</v>
      </c>
      <c r="Y15" s="52"/>
      <c r="Z15" s="7"/>
      <c r="AA15" s="8"/>
      <c r="AB15" s="8"/>
    </row>
    <row r="16" ht="8.1" customHeight="1">
      <c r="A16" s="9"/>
      <c r="B16" s="85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18"/>
      <c r="P16" s="95"/>
      <c r="Q16" s="18"/>
      <c r="R16" s="18"/>
      <c r="S16" s="19"/>
      <c r="T16" s="103"/>
      <c r="U16" s="104"/>
      <c r="V16" s="104"/>
      <c r="W16" s="104"/>
      <c r="X16" s="105"/>
      <c r="Y16" s="20"/>
      <c r="Z16" s="7"/>
      <c r="AA16" s="8"/>
      <c r="AB16" s="8"/>
    </row>
    <row r="17" ht="16.5" customHeight="1">
      <c r="A17" s="78"/>
      <c r="B17" s="79">
        <v>5</v>
      </c>
      <c r="C17" s="81"/>
      <c r="D17" s="81"/>
      <c r="E17" s="81"/>
      <c r="F17" s="81"/>
      <c r="G17" s="89"/>
      <c r="H17" s="89"/>
      <c r="I17" s="81"/>
      <c r="J17" s="81"/>
      <c r="K17" s="81"/>
      <c r="L17" s="81"/>
      <c r="M17" s="82"/>
      <c r="N17" s="82"/>
      <c r="O17" s="52"/>
      <c r="P17" t="s" s="83">
        <v>39</v>
      </c>
      <c r="Q17" s="9"/>
      <c r="R17" s="18"/>
      <c r="S17" s="47"/>
      <c r="T17" t="s" s="109">
        <v>40</v>
      </c>
      <c r="U17" s="110"/>
      <c r="V17" s="111"/>
      <c r="W17" s="107">
        <f>W15/2</f>
      </c>
      <c r="X17" t="s" s="108">
        <v>41</v>
      </c>
      <c r="Y17" s="52"/>
      <c r="Z17" s="7"/>
      <c r="AA17" s="8"/>
      <c r="AB17" s="8"/>
    </row>
    <row r="18" ht="8.1" customHeight="1">
      <c r="A18" s="9"/>
      <c r="B18" s="85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8"/>
      <c r="P18" s="88"/>
      <c r="Q18" s="18"/>
      <c r="R18" s="18"/>
      <c r="S18" s="19"/>
      <c r="T18" s="103"/>
      <c r="U18" s="104"/>
      <c r="V18" s="104"/>
      <c r="W18" s="104"/>
      <c r="X18" s="105"/>
      <c r="Y18" s="20"/>
      <c r="Z18" s="7"/>
      <c r="AA18" s="8"/>
      <c r="AB18" s="8"/>
    </row>
    <row r="19" ht="15.75" customHeight="1">
      <c r="A19" s="78"/>
      <c r="B19" s="79">
        <v>6</v>
      </c>
      <c r="C19" s="81"/>
      <c r="D19" s="81"/>
      <c r="E19" s="81"/>
      <c r="F19" s="81"/>
      <c r="G19" s="89"/>
      <c r="H19" s="89"/>
      <c r="I19" s="81"/>
      <c r="J19" s="81"/>
      <c r="K19" s="81"/>
      <c r="L19" s="81"/>
      <c r="M19" s="82"/>
      <c r="N19" s="82"/>
      <c r="O19" s="90"/>
      <c r="P19" s="81"/>
      <c r="Q19" s="91"/>
      <c r="R19" s="18"/>
      <c r="S19" s="47"/>
      <c r="T19" t="s" s="109">
        <v>42</v>
      </c>
      <c r="U19" s="110"/>
      <c r="V19" s="111"/>
      <c r="W19" s="112">
        <f>W13*U38</f>
        <v>0</v>
      </c>
      <c r="X19" t="s" s="108">
        <v>43</v>
      </c>
      <c r="Y19" s="52"/>
      <c r="Z19" s="7"/>
      <c r="AA19" s="8"/>
      <c r="AB19" s="8"/>
    </row>
    <row r="20" ht="8.1" customHeight="1">
      <c r="A20" s="9"/>
      <c r="B20" s="85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18"/>
      <c r="P20" s="95"/>
      <c r="Q20" s="18"/>
      <c r="R20" s="18"/>
      <c r="S20" s="19"/>
      <c r="T20" s="113"/>
      <c r="U20" s="113"/>
      <c r="V20" s="113"/>
      <c r="W20" s="113"/>
      <c r="X20" s="113"/>
      <c r="Y20" s="20"/>
      <c r="Z20" s="7"/>
      <c r="AA20" s="8"/>
      <c r="AB20" s="8"/>
    </row>
    <row r="21" ht="16.5" customHeight="1">
      <c r="A21" s="78"/>
      <c r="B21" s="79">
        <v>7</v>
      </c>
      <c r="C21" s="81"/>
      <c r="D21" s="81"/>
      <c r="E21" s="81"/>
      <c r="F21" s="81"/>
      <c r="G21" s="89"/>
      <c r="H21" s="89"/>
      <c r="I21" s="81"/>
      <c r="J21" s="81"/>
      <c r="K21" s="81"/>
      <c r="L21" s="81"/>
      <c r="M21" s="82"/>
      <c r="N21" s="82"/>
      <c r="O21" s="52"/>
      <c r="P21" t="s" s="83">
        <v>44</v>
      </c>
      <c r="Q21" s="9"/>
      <c r="R21" s="18"/>
      <c r="S21" s="38"/>
      <c r="T21" t="s" s="39">
        <v>45</v>
      </c>
      <c r="U21" s="40"/>
      <c r="V21" s="40"/>
      <c r="W21" s="40"/>
      <c r="X21" s="41"/>
      <c r="Y21" s="27"/>
      <c r="Z21" s="7"/>
      <c r="AA21" s="8"/>
      <c r="AB21" s="8"/>
    </row>
    <row r="22" ht="8.1" customHeight="1">
      <c r="A22" s="9"/>
      <c r="B22" s="85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18"/>
      <c r="P22" s="88"/>
      <c r="Q22" s="18"/>
      <c r="R22" s="18"/>
      <c r="S22" s="19"/>
      <c r="T22" s="96"/>
      <c r="U22" s="97"/>
      <c r="V22" s="97"/>
      <c r="W22" s="97"/>
      <c r="X22" s="98"/>
      <c r="Y22" s="20"/>
      <c r="Z22" s="7"/>
      <c r="AA22" s="8"/>
      <c r="AB22" s="8"/>
    </row>
    <row r="23" ht="15.75" customHeight="1">
      <c r="A23" s="78"/>
      <c r="B23" s="79">
        <v>8</v>
      </c>
      <c r="C23" s="81"/>
      <c r="D23" s="81"/>
      <c r="E23" s="81"/>
      <c r="F23" s="81"/>
      <c r="G23" s="89"/>
      <c r="H23" s="89"/>
      <c r="I23" s="81"/>
      <c r="J23" s="81"/>
      <c r="K23" s="81"/>
      <c r="L23" s="81"/>
      <c r="M23" s="82"/>
      <c r="N23" s="82"/>
      <c r="O23" s="90"/>
      <c r="P23" s="81"/>
      <c r="Q23" s="91"/>
      <c r="R23" s="18"/>
      <c r="S23" s="47"/>
      <c r="T23" t="s" s="102">
        <v>40</v>
      </c>
      <c r="U23" s="114"/>
      <c r="V23" s="114"/>
      <c r="W23" s="114"/>
      <c r="X23" s="114"/>
      <c r="Y23" s="52"/>
      <c r="Z23" s="7"/>
      <c r="AA23" s="8"/>
      <c r="AB23" s="8"/>
    </row>
    <row r="24" ht="8.1" customHeight="1">
      <c r="A24" s="9"/>
      <c r="B24" s="85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18"/>
      <c r="P24" s="95"/>
      <c r="Q24" s="18"/>
      <c r="R24" s="18"/>
      <c r="S24" s="19"/>
      <c r="T24" s="115"/>
      <c r="U24" s="116"/>
      <c r="V24" s="116"/>
      <c r="W24" s="116"/>
      <c r="X24" s="117"/>
      <c r="Y24" s="20"/>
      <c r="Z24" s="7"/>
      <c r="AA24" s="8"/>
      <c r="AB24" s="8"/>
    </row>
    <row r="25" ht="16.5" customHeight="1">
      <c r="A25" s="78"/>
      <c r="B25" s="79">
        <v>9</v>
      </c>
      <c r="C25" s="81"/>
      <c r="D25" s="81"/>
      <c r="E25" s="81"/>
      <c r="F25" s="81"/>
      <c r="G25" s="89"/>
      <c r="H25" s="89"/>
      <c r="I25" s="81"/>
      <c r="J25" s="81"/>
      <c r="K25" s="81"/>
      <c r="L25" s="81"/>
      <c r="M25" s="82"/>
      <c r="N25" s="82"/>
      <c r="O25" s="52"/>
      <c r="P25" t="s" s="83">
        <v>46</v>
      </c>
      <c r="Q25" s="9"/>
      <c r="R25" s="18"/>
      <c r="S25" s="19"/>
      <c r="T25" s="118"/>
      <c r="U25" s="8"/>
      <c r="V25" s="8"/>
      <c r="W25" s="119">
        <f>P51*1000</f>
        <v>0</v>
      </c>
      <c r="X25" t="s" s="120">
        <v>47</v>
      </c>
      <c r="Y25" s="20"/>
      <c r="Z25" s="7"/>
      <c r="AA25" s="8"/>
      <c r="AB25" s="8"/>
    </row>
    <row r="26" ht="8.1" customHeight="1">
      <c r="A26" s="9"/>
      <c r="B26" s="85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18"/>
      <c r="P26" s="72"/>
      <c r="Q26" s="18"/>
      <c r="R26" s="18"/>
      <c r="S26" s="19"/>
      <c r="T26" s="118"/>
      <c r="U26" s="8"/>
      <c r="V26" s="8"/>
      <c r="W26" s="8"/>
      <c r="X26" s="121"/>
      <c r="Y26" s="20"/>
      <c r="Z26" s="7"/>
      <c r="AA26" s="8"/>
      <c r="AB26" s="8"/>
    </row>
    <row r="27" ht="15.75" customHeight="1">
      <c r="A27" s="78"/>
      <c r="B27" s="79">
        <v>10</v>
      </c>
      <c r="C27" s="81"/>
      <c r="D27" s="81"/>
      <c r="E27" s="81"/>
      <c r="F27" s="81"/>
      <c r="G27" s="89"/>
      <c r="H27" s="89"/>
      <c r="I27" s="81"/>
      <c r="J27" s="81"/>
      <c r="K27" s="81"/>
      <c r="L27" s="81"/>
      <c r="M27" s="82"/>
      <c r="N27" s="82"/>
      <c r="O27" s="52"/>
      <c r="P27" s="122">
        <f>P11*P15*P19*P23</f>
        <v>0</v>
      </c>
      <c r="Q27" s="9"/>
      <c r="R27" s="18"/>
      <c r="S27" s="19"/>
      <c r="T27" s="118"/>
      <c r="U27" s="8"/>
      <c r="V27" s="8"/>
      <c r="W27" s="8">
        <f>W25/P27/60/60</f>
      </c>
      <c r="X27" t="s" s="120">
        <v>48</v>
      </c>
      <c r="Y27" s="20"/>
      <c r="Z27" s="7"/>
      <c r="AA27" s="8"/>
      <c r="AB27" s="8"/>
    </row>
    <row r="28" ht="8.1" customHeight="1">
      <c r="A28" s="9"/>
      <c r="B28" s="85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20"/>
      <c r="P28" s="123"/>
      <c r="Q28" s="9"/>
      <c r="R28" s="18"/>
      <c r="S28" s="19"/>
      <c r="T28" s="118"/>
      <c r="U28" s="8"/>
      <c r="V28" s="8"/>
      <c r="W28" s="8"/>
      <c r="X28" s="121"/>
      <c r="Y28" s="20"/>
      <c r="Z28" s="7"/>
      <c r="AA28" s="8"/>
      <c r="AB28" s="8"/>
    </row>
    <row r="29" ht="15.75" customHeight="1">
      <c r="A29" s="78"/>
      <c r="B29" s="79">
        <v>11</v>
      </c>
      <c r="C29" s="81"/>
      <c r="D29" s="81"/>
      <c r="E29" s="81"/>
      <c r="F29" s="81"/>
      <c r="G29" s="89"/>
      <c r="H29" s="89"/>
      <c r="I29" s="81"/>
      <c r="J29" s="81"/>
      <c r="K29" s="81"/>
      <c r="L29" s="81"/>
      <c r="M29" s="82"/>
      <c r="N29" s="82"/>
      <c r="O29" s="91"/>
      <c r="P29" s="124"/>
      <c r="Q29" s="18"/>
      <c r="R29" s="18"/>
      <c r="S29" s="19"/>
      <c r="T29" t="s" s="125">
        <v>49</v>
      </c>
      <c r="U29" s="126"/>
      <c r="V29" s="126"/>
      <c r="W29" s="8">
        <f>W27/2</f>
      </c>
      <c r="X29" t="s" s="120">
        <v>50</v>
      </c>
      <c r="Y29" s="20"/>
      <c r="Z29" s="7"/>
      <c r="AA29" s="8"/>
      <c r="AB29" s="8"/>
    </row>
    <row r="30" ht="8.1" customHeight="1">
      <c r="A30" s="9"/>
      <c r="B30" s="85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18"/>
      <c r="P30" s="127"/>
      <c r="Q30" s="18"/>
      <c r="R30" s="18"/>
      <c r="S30" s="19"/>
      <c r="T30" s="128"/>
      <c r="U30" s="129"/>
      <c r="V30" s="129"/>
      <c r="W30" s="8"/>
      <c r="X30" s="121"/>
      <c r="Y30" s="20"/>
      <c r="Z30" s="7"/>
      <c r="AA30" s="8"/>
      <c r="AB30" s="8"/>
    </row>
    <row r="31" ht="16.5" customHeight="1">
      <c r="A31" s="78"/>
      <c r="B31" s="79">
        <v>12</v>
      </c>
      <c r="C31" s="81"/>
      <c r="D31" s="81"/>
      <c r="E31" s="81"/>
      <c r="F31" s="81"/>
      <c r="G31" s="89"/>
      <c r="H31" s="89"/>
      <c r="I31" s="81"/>
      <c r="J31" s="81"/>
      <c r="K31" s="81"/>
      <c r="L31" s="81"/>
      <c r="M31" s="82"/>
      <c r="N31" s="82"/>
      <c r="O31" s="52"/>
      <c r="P31" t="s" s="83">
        <v>51</v>
      </c>
      <c r="Q31" s="9"/>
      <c r="R31" s="18"/>
      <c r="S31" s="19"/>
      <c r="T31" t="s" s="125">
        <v>52</v>
      </c>
      <c r="U31" s="126"/>
      <c r="V31" s="126"/>
      <c r="W31" s="8">
        <f>W29-(W29*U46)</f>
      </c>
      <c r="X31" t="s" s="120">
        <v>50</v>
      </c>
      <c r="Y31" s="20"/>
      <c r="Z31" s="7"/>
      <c r="AA31" s="8"/>
      <c r="AB31" s="8"/>
    </row>
    <row r="32" ht="8.1" customHeight="1">
      <c r="A32" s="9"/>
      <c r="B32" s="85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20"/>
      <c r="P32" s="130">
        <v>1.2</v>
      </c>
      <c r="Q32" s="9"/>
      <c r="R32" s="18"/>
      <c r="S32" s="19"/>
      <c r="T32" s="128"/>
      <c r="U32" s="129"/>
      <c r="V32" s="129"/>
      <c r="W32" s="119"/>
      <c r="X32" s="131"/>
      <c r="Y32" s="20"/>
      <c r="Z32" s="7"/>
      <c r="AA32" s="8"/>
      <c r="AB32" s="8"/>
    </row>
    <row r="33" ht="15" customHeight="1">
      <c r="A33" s="78"/>
      <c r="B33" s="79">
        <v>13</v>
      </c>
      <c r="C33" s="81"/>
      <c r="D33" s="81"/>
      <c r="E33" s="81"/>
      <c r="F33" s="81"/>
      <c r="G33" s="89"/>
      <c r="H33" s="89"/>
      <c r="I33" s="81"/>
      <c r="J33" s="81"/>
      <c r="K33" s="81"/>
      <c r="L33" s="81"/>
      <c r="M33" s="82"/>
      <c r="N33" s="82"/>
      <c r="O33" s="52"/>
      <c r="P33" s="132"/>
      <c r="Q33" s="9"/>
      <c r="R33" s="18"/>
      <c r="S33" s="19"/>
      <c r="T33" t="s" s="133">
        <v>53</v>
      </c>
      <c r="U33" s="134"/>
      <c r="V33" s="134"/>
      <c r="W33" s="135">
        <f>W29-W31</f>
      </c>
      <c r="X33" t="s" s="136">
        <v>50</v>
      </c>
      <c r="Y33" s="20"/>
      <c r="Z33" s="7"/>
      <c r="AA33" s="8"/>
      <c r="AB33" s="8"/>
    </row>
    <row r="34" ht="8.1" customHeight="1">
      <c r="A34" s="9"/>
      <c r="B34" s="85"/>
      <c r="C34" s="86"/>
      <c r="D34" s="87"/>
      <c r="E34" s="87"/>
      <c r="F34" s="87"/>
      <c r="G34" s="87"/>
      <c r="H34" s="87"/>
      <c r="I34" s="87"/>
      <c r="J34" s="87"/>
      <c r="K34" s="87"/>
      <c r="L34" s="137"/>
      <c r="M34" s="87"/>
      <c r="N34" s="87"/>
      <c r="O34" s="20"/>
      <c r="P34" s="138"/>
      <c r="Q34" s="9"/>
      <c r="R34" s="18"/>
      <c r="S34" s="19"/>
      <c r="T34" s="19"/>
      <c r="U34" s="19"/>
      <c r="V34" s="19"/>
      <c r="W34" s="19"/>
      <c r="X34" s="19"/>
      <c r="Y34" s="20"/>
      <c r="Z34" s="7"/>
      <c r="AA34" s="8"/>
      <c r="AB34" s="8"/>
    </row>
    <row r="35" ht="16.5" customHeight="1">
      <c r="A35" s="78"/>
      <c r="B35" s="79">
        <v>14</v>
      </c>
      <c r="C35" s="81"/>
      <c r="D35" s="81"/>
      <c r="E35" s="81"/>
      <c r="F35" s="81"/>
      <c r="G35" s="89"/>
      <c r="H35" s="89"/>
      <c r="I35" s="81"/>
      <c r="J35" s="81"/>
      <c r="K35" s="81"/>
      <c r="L35" s="139"/>
      <c r="M35" s="82"/>
      <c r="N35" s="82"/>
      <c r="O35" s="52"/>
      <c r="P35" t="s" s="83">
        <v>54</v>
      </c>
      <c r="Q35" s="9"/>
      <c r="R35" s="18"/>
      <c r="S35" s="18"/>
      <c r="T35" s="18"/>
      <c r="U35" s="18"/>
      <c r="V35" s="18"/>
      <c r="W35" s="18"/>
      <c r="X35" s="18"/>
      <c r="Y35" s="20"/>
      <c r="Z35" s="7"/>
      <c r="AA35" s="8"/>
      <c r="AB35" s="8"/>
    </row>
    <row r="36" ht="8.1" customHeight="1">
      <c r="A36" s="9"/>
      <c r="B36" s="85"/>
      <c r="C36" s="86"/>
      <c r="D36" s="87"/>
      <c r="E36" s="87"/>
      <c r="F36" s="87"/>
      <c r="G36" s="87"/>
      <c r="H36" s="87"/>
      <c r="I36" s="87"/>
      <c r="J36" s="87"/>
      <c r="K36" s="87"/>
      <c r="L36" s="140"/>
      <c r="M36" s="87"/>
      <c r="N36" s="87"/>
      <c r="O36" s="18"/>
      <c r="P36" s="124"/>
      <c r="Q36" s="18"/>
      <c r="R36" s="18"/>
      <c r="S36" s="18"/>
      <c r="T36" s="18"/>
      <c r="U36" s="141"/>
      <c r="V36" s="141"/>
      <c r="W36" s="141"/>
      <c r="X36" s="141"/>
      <c r="Y36" s="20"/>
      <c r="Z36" s="7"/>
      <c r="AA36" s="8"/>
      <c r="AB36" s="8"/>
    </row>
    <row r="37" ht="16.5" customHeight="1">
      <c r="A37" s="78"/>
      <c r="B37" s="79">
        <v>15</v>
      </c>
      <c r="C37" s="81"/>
      <c r="D37" s="81"/>
      <c r="E37" s="81"/>
      <c r="F37" s="81"/>
      <c r="G37" s="89"/>
      <c r="H37" s="89"/>
      <c r="I37" s="81"/>
      <c r="J37" s="81"/>
      <c r="K37" s="81"/>
      <c r="L37" s="81"/>
      <c r="M37" s="82"/>
      <c r="N37" s="82"/>
      <c r="O37" s="91"/>
      <c r="P37" s="142"/>
      <c r="Q37" s="141"/>
      <c r="R37" s="141"/>
      <c r="S37" s="141"/>
      <c r="T37" s="143"/>
      <c r="U37" s="144"/>
      <c r="V37" s="145"/>
      <c r="W37" s="145"/>
      <c r="X37" s="146"/>
      <c r="Y37" s="27"/>
      <c r="Z37" s="7"/>
      <c r="AA37" s="8"/>
      <c r="AB37" s="8"/>
    </row>
    <row r="38" ht="8.1" customHeight="1">
      <c r="A38" s="9"/>
      <c r="B38" s="85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20"/>
      <c r="P38" t="s" s="147">
        <v>55</v>
      </c>
      <c r="Q38" s="148"/>
      <c r="R38" s="148"/>
      <c r="S38" s="148"/>
      <c r="T38" s="149"/>
      <c r="U38" s="150">
        <v>0</v>
      </c>
      <c r="V38" s="151"/>
      <c r="W38" s="152"/>
      <c r="X38" s="153"/>
      <c r="Y38" s="27"/>
      <c r="Z38" s="7"/>
      <c r="AA38" s="8"/>
      <c r="AB38" s="8"/>
    </row>
    <row r="39" ht="16.5" customHeight="1">
      <c r="A39" s="78"/>
      <c r="B39" s="79">
        <v>16</v>
      </c>
      <c r="C39" s="81"/>
      <c r="D39" s="81"/>
      <c r="E39" s="81"/>
      <c r="F39" s="81"/>
      <c r="G39" s="89"/>
      <c r="H39" s="89"/>
      <c r="I39" s="81"/>
      <c r="J39" s="81"/>
      <c r="K39" s="81"/>
      <c r="L39" s="81"/>
      <c r="M39" s="82"/>
      <c r="N39" s="82"/>
      <c r="O39" s="52"/>
      <c r="P39" s="154"/>
      <c r="Q39" s="155"/>
      <c r="R39" s="155"/>
      <c r="S39" s="155"/>
      <c r="T39" s="156"/>
      <c r="U39" s="157"/>
      <c r="V39" s="158"/>
      <c r="W39" s="159"/>
      <c r="X39" s="160"/>
      <c r="Y39" s="27"/>
      <c r="Z39" s="7"/>
      <c r="AA39" s="8"/>
      <c r="AB39" s="8"/>
    </row>
    <row r="40" ht="8.1" customHeight="1">
      <c r="A40" s="9"/>
      <c r="B40" s="85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20"/>
      <c r="P40" s="161"/>
      <c r="Q40" s="162"/>
      <c r="R40" s="162"/>
      <c r="S40" s="162"/>
      <c r="T40" s="163"/>
      <c r="U40" s="164"/>
      <c r="V40" s="165"/>
      <c r="W40" s="166"/>
      <c r="X40" s="167"/>
      <c r="Y40" s="27"/>
      <c r="Z40" s="7"/>
      <c r="AA40" s="8"/>
      <c r="AB40" s="8"/>
    </row>
    <row r="41" ht="15.75" customHeight="1">
      <c r="A41" s="78"/>
      <c r="B41" s="79">
        <v>17</v>
      </c>
      <c r="C41" s="81"/>
      <c r="D41" s="81"/>
      <c r="E41" s="81"/>
      <c r="F41" s="81"/>
      <c r="G41" s="89"/>
      <c r="H41" s="89"/>
      <c r="I41" s="81"/>
      <c r="J41" s="81"/>
      <c r="K41" s="81"/>
      <c r="L41" s="81"/>
      <c r="M41" s="82"/>
      <c r="N41" s="82"/>
      <c r="O41" s="91"/>
      <c r="P41" s="168"/>
      <c r="Q41" s="169"/>
      <c r="R41" s="169"/>
      <c r="S41" s="169"/>
      <c r="T41" s="169"/>
      <c r="U41" s="169"/>
      <c r="V41" s="169"/>
      <c r="W41" s="169"/>
      <c r="X41" s="170"/>
      <c r="Y41" s="20"/>
      <c r="Z41" s="7"/>
      <c r="AA41" s="8"/>
      <c r="AB41" s="8"/>
    </row>
    <row r="42" ht="8.1" customHeight="1">
      <c r="A42" s="9"/>
      <c r="B42" s="85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20"/>
      <c r="P42" t="s" s="171">
        <v>56</v>
      </c>
      <c r="Q42" s="172"/>
      <c r="R42" s="172"/>
      <c r="S42" s="172"/>
      <c r="T42" s="173"/>
      <c r="U42" t="s" s="174">
        <v>57</v>
      </c>
      <c r="V42" s="175"/>
      <c r="W42" s="176"/>
      <c r="X42" s="9"/>
      <c r="Y42" s="20"/>
      <c r="Z42" s="7"/>
      <c r="AA42" s="8"/>
      <c r="AB42" s="8"/>
    </row>
    <row r="43" ht="17.25" customHeight="1">
      <c r="A43" s="78"/>
      <c r="B43" s="79">
        <v>18</v>
      </c>
      <c r="C43" s="81"/>
      <c r="D43" s="81"/>
      <c r="E43" s="81"/>
      <c r="F43" s="81"/>
      <c r="G43" s="89"/>
      <c r="H43" s="89"/>
      <c r="I43" s="81"/>
      <c r="J43" s="81"/>
      <c r="K43" s="81"/>
      <c r="L43" s="81"/>
      <c r="M43" s="82"/>
      <c r="N43" s="82"/>
      <c r="O43" s="52"/>
      <c r="P43" s="177"/>
      <c r="Q43" s="178"/>
      <c r="R43" s="178"/>
      <c r="S43" s="178"/>
      <c r="T43" s="179"/>
      <c r="U43" s="180"/>
      <c r="V43" s="181"/>
      <c r="W43" s="182"/>
      <c r="X43" s="9"/>
      <c r="Y43" s="20"/>
      <c r="Z43" s="7"/>
      <c r="AA43" s="8"/>
      <c r="AB43" s="8"/>
    </row>
    <row r="44" ht="8.1" customHeight="1">
      <c r="A44" s="9"/>
      <c r="B44" s="85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20"/>
      <c r="P44" s="183"/>
      <c r="Q44" s="184"/>
      <c r="R44" s="184"/>
      <c r="S44" s="184"/>
      <c r="T44" s="185"/>
      <c r="U44" s="186"/>
      <c r="V44" s="187"/>
      <c r="W44" s="188"/>
      <c r="X44" s="9"/>
      <c r="Y44" s="20"/>
      <c r="Z44" s="7"/>
      <c r="AA44" s="8"/>
      <c r="AB44" s="8"/>
    </row>
    <row r="45" ht="18.75" customHeight="1">
      <c r="A45" s="78"/>
      <c r="B45" s="79">
        <v>19</v>
      </c>
      <c r="C45" s="81"/>
      <c r="D45" s="81"/>
      <c r="E45" s="81"/>
      <c r="F45" s="81"/>
      <c r="G45" s="89"/>
      <c r="H45" s="89"/>
      <c r="I45" s="81"/>
      <c r="J45" s="81"/>
      <c r="K45" s="81"/>
      <c r="L45" s="81"/>
      <c r="M45" s="82"/>
      <c r="N45" s="82"/>
      <c r="O45" s="91"/>
      <c r="P45" s="168"/>
      <c r="Q45" s="169"/>
      <c r="R45" s="169"/>
      <c r="S45" s="169"/>
      <c r="T45" s="169"/>
      <c r="U45" s="169"/>
      <c r="V45" s="170"/>
      <c r="W45" s="170"/>
      <c r="X45" s="18"/>
      <c r="Y45" s="20"/>
      <c r="Z45" s="7"/>
      <c r="AA45" s="8"/>
      <c r="AB45" s="8"/>
    </row>
    <row r="46" ht="8.1" customHeight="1">
      <c r="A46" s="9"/>
      <c r="B46" s="85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20"/>
      <c r="P46" t="s" s="189">
        <v>58</v>
      </c>
      <c r="Q46" s="190"/>
      <c r="R46" s="190"/>
      <c r="S46" s="190"/>
      <c r="T46" s="191"/>
      <c r="U46" s="192">
        <v>0.6</v>
      </c>
      <c r="V46" s="9"/>
      <c r="W46" s="18"/>
      <c r="X46" s="18"/>
      <c r="Y46" s="20"/>
      <c r="Z46" s="193"/>
      <c r="AA46" s="129"/>
      <c r="AB46" s="129"/>
    </row>
    <row r="47" ht="16.5" customHeight="1">
      <c r="A47" s="78"/>
      <c r="B47" s="79">
        <v>20</v>
      </c>
      <c r="C47" s="81"/>
      <c r="D47" s="81"/>
      <c r="E47" s="81"/>
      <c r="F47" s="81"/>
      <c r="G47" s="89"/>
      <c r="H47" s="89"/>
      <c r="I47" s="81"/>
      <c r="J47" s="81"/>
      <c r="K47" s="81"/>
      <c r="L47" s="81"/>
      <c r="M47" s="82"/>
      <c r="N47" s="82"/>
      <c r="O47" s="52"/>
      <c r="P47" s="194"/>
      <c r="Q47" s="195"/>
      <c r="R47" s="195"/>
      <c r="S47" s="195"/>
      <c r="T47" s="196"/>
      <c r="U47" s="197"/>
      <c r="V47" s="9"/>
      <c r="W47" s="18"/>
      <c r="X47" s="18"/>
      <c r="Y47" s="20"/>
      <c r="Z47" s="7"/>
      <c r="AA47" s="198"/>
      <c r="AB47" s="198"/>
    </row>
    <row r="48" ht="15" customHeight="1">
      <c r="A48" s="9"/>
      <c r="B48" s="137"/>
      <c r="C48" s="137"/>
      <c r="D48" s="137"/>
      <c r="E48" s="137"/>
      <c r="F48" s="137"/>
      <c r="G48" s="137"/>
      <c r="H48" s="137"/>
      <c r="I48" s="199"/>
      <c r="J48" s="199"/>
      <c r="K48" s="199"/>
      <c r="L48" s="199"/>
      <c r="M48" s="199"/>
      <c r="N48" s="199"/>
      <c r="O48" s="18"/>
      <c r="P48" s="170"/>
      <c r="Q48" s="170"/>
      <c r="R48" s="170"/>
      <c r="S48" s="170"/>
      <c r="T48" s="170"/>
      <c r="U48" s="170"/>
      <c r="V48" s="18"/>
      <c r="W48" s="18"/>
      <c r="X48" s="18"/>
      <c r="Y48" s="20"/>
      <c r="Z48" s="7"/>
      <c r="AA48" s="198"/>
      <c r="AB48" s="198"/>
    </row>
    <row r="49" ht="21" customHeight="1">
      <c r="A49" s="9"/>
      <c r="B49" s="18"/>
      <c r="C49" s="18"/>
      <c r="D49" s="18"/>
      <c r="E49" s="18"/>
      <c r="F49" s="18"/>
      <c r="G49" s="18"/>
      <c r="H49" s="20"/>
      <c r="I49" t="s" s="200">
        <v>59</v>
      </c>
      <c r="J49" s="201"/>
      <c r="K49" s="201"/>
      <c r="L49" s="202"/>
      <c r="M49" s="203"/>
      <c r="N49" s="204"/>
      <c r="O49" s="9"/>
      <c r="P49" s="18"/>
      <c r="Q49" s="18"/>
      <c r="R49" s="18"/>
      <c r="S49" s="18"/>
      <c r="T49" s="18"/>
      <c r="U49" s="18"/>
      <c r="V49" s="18"/>
      <c r="W49" s="18"/>
      <c r="X49" s="18"/>
      <c r="Y49" s="20"/>
      <c r="Z49" s="7"/>
      <c r="AA49" s="198"/>
      <c r="AB49" s="198"/>
    </row>
    <row r="50" ht="15.75" customHeight="1">
      <c r="A50" s="9"/>
      <c r="B50" s="18"/>
      <c r="C50" s="18"/>
      <c r="D50" s="18"/>
      <c r="E50" s="18"/>
      <c r="F50" s="18"/>
      <c r="G50" s="18"/>
      <c r="H50" s="18"/>
      <c r="I50" s="170"/>
      <c r="J50" s="169"/>
      <c r="K50" s="169"/>
      <c r="L50" s="169"/>
      <c r="M50" s="169"/>
      <c r="N50" s="169"/>
      <c r="O50" s="18"/>
      <c r="P50" s="205"/>
      <c r="Q50" s="18"/>
      <c r="R50" s="18"/>
      <c r="S50" s="18"/>
      <c r="T50" s="18"/>
      <c r="U50" s="18"/>
      <c r="V50" s="18"/>
      <c r="W50" s="18"/>
      <c r="X50" s="18"/>
      <c r="Y50" s="20"/>
      <c r="Z50" s="7"/>
      <c r="AA50" s="8"/>
      <c r="AB50" s="8"/>
    </row>
    <row r="51" ht="26.25" customHeight="1">
      <c r="A51" s="9"/>
      <c r="B51" s="18"/>
      <c r="C51" s="18"/>
      <c r="D51" s="18"/>
      <c r="E51" s="206"/>
      <c r="F51" s="18"/>
      <c r="G51" s="18"/>
      <c r="H51" s="18"/>
      <c r="I51" s="20"/>
      <c r="J51" t="s" s="207">
        <v>60</v>
      </c>
      <c r="K51" s="208"/>
      <c r="L51" s="208"/>
      <c r="M51" s="208"/>
      <c r="N51" s="209"/>
      <c r="O51" s="27"/>
      <c r="P51" s="210">
        <f>(SUM(M9:M47)/1000*60*P27)</f>
        <v>0</v>
      </c>
      <c r="Q51" s="9"/>
      <c r="R51" s="18"/>
      <c r="S51" s="18"/>
      <c r="T51" s="18"/>
      <c r="U51" s="18"/>
      <c r="V51" s="18"/>
      <c r="W51" s="18"/>
      <c r="X51" s="18"/>
      <c r="Y51" s="20"/>
      <c r="Z51" s="211"/>
      <c r="AA51" s="198"/>
      <c r="AB51" s="198"/>
    </row>
    <row r="52" ht="15.75" customHeight="1">
      <c r="A52" s="212"/>
      <c r="B52" s="141"/>
      <c r="C52" s="141"/>
      <c r="D52" s="141"/>
      <c r="E52" s="141"/>
      <c r="F52" s="141"/>
      <c r="G52" s="141"/>
      <c r="H52" s="141"/>
      <c r="I52" s="141"/>
      <c r="J52" s="169"/>
      <c r="K52" s="169"/>
      <c r="L52" s="169"/>
      <c r="M52" s="169"/>
      <c r="N52" s="169"/>
      <c r="O52" s="141"/>
      <c r="P52" s="72"/>
      <c r="Q52" s="141"/>
      <c r="R52" s="141"/>
      <c r="S52" s="141"/>
      <c r="T52" s="141"/>
      <c r="U52" s="141"/>
      <c r="V52" s="141"/>
      <c r="W52" s="141"/>
      <c r="X52" s="141"/>
      <c r="Y52" s="143"/>
      <c r="Z52" s="7"/>
      <c r="AA52" s="8"/>
      <c r="AB52" s="8"/>
    </row>
    <row r="53" ht="14.2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213"/>
      <c r="Q53" s="97"/>
      <c r="R53" s="97"/>
      <c r="S53" s="97"/>
      <c r="T53" s="97"/>
      <c r="U53" s="97"/>
      <c r="V53" s="97"/>
      <c r="W53" s="97"/>
      <c r="X53" s="97"/>
      <c r="Y53" s="97"/>
      <c r="Z53" s="8"/>
      <c r="AA53" s="8"/>
      <c r="AB53" s="8"/>
    </row>
    <row r="54" ht="1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214"/>
      <c r="L54" s="8"/>
      <c r="M54" s="8"/>
      <c r="N54" s="8"/>
      <c r="O54" s="8"/>
      <c r="P54" s="21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214"/>
      <c r="L55" s="8"/>
      <c r="M55" s="8"/>
      <c r="N55" s="8"/>
      <c r="O55" s="8"/>
      <c r="P55" s="215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215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ht="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215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216"/>
      <c r="N58" s="8"/>
      <c r="O58" s="8"/>
      <c r="P58" s="217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ht="1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216"/>
      <c r="N59" s="8"/>
      <c r="O59" s="8"/>
      <c r="P59" s="217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ht="1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216"/>
      <c r="N60" s="8"/>
      <c r="O60" s="8"/>
      <c r="P60" s="217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ht="1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216"/>
      <c r="N61" s="8"/>
      <c r="O61" s="8"/>
      <c r="P61" s="217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ht="1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216"/>
      <c r="N62" s="8"/>
      <c r="O62" s="8"/>
      <c r="P62" s="217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ht="1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216"/>
      <c r="N63" s="8"/>
      <c r="O63" s="8"/>
      <c r="P63" s="217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ht="1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215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ht="1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215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215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ht="15" customHeight="1">
      <c r="A67" s="8"/>
      <c r="B67" s="8"/>
      <c r="C67" s="8"/>
      <c r="D67" s="8"/>
      <c r="E67" s="8"/>
      <c r="F67" s="8"/>
      <c r="G67" s="8"/>
      <c r="H67" s="8"/>
      <c r="I67" s="198"/>
      <c r="J67" s="8"/>
      <c r="K67" s="8"/>
      <c r="L67" s="8"/>
      <c r="M67" s="8"/>
      <c r="N67" s="8"/>
      <c r="O67" s="8"/>
      <c r="P67" s="215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ht="15" customHeight="1">
      <c r="A68" s="8"/>
      <c r="B68" s="8"/>
      <c r="C68" s="8"/>
      <c r="D68" s="8"/>
      <c r="E68" s="8"/>
      <c r="F68" s="8"/>
      <c r="G68" s="8"/>
      <c r="H68" s="8"/>
      <c r="I68" s="198"/>
      <c r="J68" s="8"/>
      <c r="K68" s="8"/>
      <c r="L68" s="8"/>
      <c r="M68" s="8"/>
      <c r="N68" s="8"/>
      <c r="O68" s="8"/>
      <c r="P68" s="215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</sheetData>
  <mergeCells count="41">
    <mergeCell ref="T23:X23"/>
    <mergeCell ref="T33:V33"/>
    <mergeCell ref="T31:V31"/>
    <mergeCell ref="T30:V30"/>
    <mergeCell ref="P46:T47"/>
    <mergeCell ref="U42:W44"/>
    <mergeCell ref="V38:X40"/>
    <mergeCell ref="T17:V17"/>
    <mergeCell ref="B5:J6"/>
    <mergeCell ref="P5:P7"/>
    <mergeCell ref="T21:X21"/>
    <mergeCell ref="K5:L6"/>
    <mergeCell ref="P32:P34"/>
    <mergeCell ref="H2:M3"/>
    <mergeCell ref="N2:N3"/>
    <mergeCell ref="U46:U47"/>
    <mergeCell ref="G8:H8"/>
    <mergeCell ref="B4:P4"/>
    <mergeCell ref="P42:T44"/>
    <mergeCell ref="P38:T40"/>
    <mergeCell ref="B2:C3"/>
    <mergeCell ref="T15:V15"/>
    <mergeCell ref="T13:V13"/>
    <mergeCell ref="T8:U8"/>
    <mergeCell ref="G2:G3"/>
    <mergeCell ref="U38:U40"/>
    <mergeCell ref="W7:X7"/>
    <mergeCell ref="T19:V19"/>
    <mergeCell ref="U37:X37"/>
    <mergeCell ref="W6:X6"/>
    <mergeCell ref="T32:V32"/>
    <mergeCell ref="D2:F3"/>
    <mergeCell ref="T7:U7"/>
    <mergeCell ref="P27:P28"/>
    <mergeCell ref="T11:X11"/>
    <mergeCell ref="J51:N51"/>
    <mergeCell ref="O2:P3"/>
    <mergeCell ref="T29:V29"/>
    <mergeCell ref="T6:U6"/>
    <mergeCell ref="I49:L49"/>
    <mergeCell ref="T5:X5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